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franq\Desktop\Material Comercial Agosto\Micro franquia\"/>
    </mc:Choice>
  </mc:AlternateContent>
  <xr:revisionPtr revIDLastSave="0" documentId="8_{1C1045E8-56A8-404F-8E4E-F8CF07E584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r. Fit HOME" sheetId="1" r:id="rId1"/>
    <sheet name="Despesas" sheetId="2" r:id="rId2"/>
    <sheet name="Receita" sheetId="3" r:id="rId3"/>
    <sheet name="Receita x Despesa" sheetId="4" r:id="rId4"/>
    <sheet name="CARDAPIO" sheetId="5" r:id="rId5"/>
  </sheets>
  <calcPr calcId="191029" iterateDelta="1E-4"/>
</workbook>
</file>

<file path=xl/calcChain.xml><?xml version="1.0" encoding="utf-8"?>
<calcChain xmlns="http://schemas.openxmlformats.org/spreadsheetml/2006/main">
  <c r="D31" i="3" l="1"/>
  <c r="D30" i="3"/>
  <c r="D29" i="3"/>
  <c r="H30" i="3"/>
  <c r="H29" i="3"/>
  <c r="AL23" i="3"/>
  <c r="AO23" i="3" s="1"/>
  <c r="AP24" i="3"/>
  <c r="AL24" i="3"/>
  <c r="AO24" i="3" s="1"/>
  <c r="AT25" i="3"/>
  <c r="AS25" i="3"/>
  <c r="AP25" i="3"/>
  <c r="AL25" i="3"/>
  <c r="AO25" i="3" s="1"/>
  <c r="AV26" i="3"/>
  <c r="AR26" i="3"/>
  <c r="AN26" i="3"/>
  <c r="AJ26" i="3"/>
  <c r="AF26" i="3"/>
  <c r="AB26" i="3"/>
  <c r="AD26" i="3"/>
  <c r="X26" i="3"/>
  <c r="T26" i="3"/>
  <c r="R26" i="3"/>
  <c r="P26" i="3"/>
  <c r="T28" i="3"/>
  <c r="P28" i="3"/>
  <c r="N28" i="3"/>
  <c r="L29" i="3"/>
  <c r="F31" i="3"/>
  <c r="E37" i="5"/>
  <c r="E38" i="5"/>
  <c r="E39" i="5"/>
  <c r="F39" i="5" s="1"/>
  <c r="E40" i="5"/>
  <c r="F40" i="5" s="1"/>
  <c r="F37" i="5"/>
  <c r="F38" i="5"/>
  <c r="F45" i="5"/>
  <c r="E43" i="5"/>
  <c r="F43" i="5" s="1"/>
  <c r="E44" i="5"/>
  <c r="F44" i="5" s="1"/>
  <c r="E45" i="5"/>
  <c r="E46" i="5"/>
  <c r="F46" i="5" s="1"/>
  <c r="E47" i="5"/>
  <c r="F47" i="5" s="1"/>
  <c r="E42" i="5"/>
  <c r="F42" i="5" s="1"/>
  <c r="E36" i="5"/>
  <c r="F36" i="5" s="1"/>
  <c r="F32" i="5"/>
  <c r="F33" i="5"/>
  <c r="E32" i="5"/>
  <c r="E33" i="5"/>
  <c r="E34" i="5"/>
  <c r="F34" i="5" s="1"/>
  <c r="E31" i="5"/>
  <c r="F31" i="5" s="1"/>
  <c r="F29" i="5"/>
  <c r="E27" i="5"/>
  <c r="F27" i="5" s="1"/>
  <c r="E28" i="5"/>
  <c r="F28" i="5" s="1"/>
  <c r="E29" i="5"/>
  <c r="C22" i="1" l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10" i="5"/>
  <c r="F10" i="5" s="1"/>
  <c r="E9" i="5"/>
  <c r="F9" i="5" s="1"/>
  <c r="E8" i="5"/>
  <c r="F8" i="5" s="1"/>
  <c r="E7" i="5"/>
  <c r="F7" i="5" s="1"/>
  <c r="E6" i="5"/>
  <c r="F6" i="5" s="1"/>
  <c r="E5" i="5"/>
  <c r="F5" i="5" s="1"/>
  <c r="E4" i="5"/>
  <c r="F4" i="5" s="1"/>
  <c r="E3" i="5"/>
  <c r="F3" i="5" s="1"/>
  <c r="E2" i="5"/>
  <c r="F2" i="5" s="1"/>
  <c r="B32" i="3"/>
  <c r="L31" i="3"/>
  <c r="J31" i="3"/>
  <c r="M31" i="3" s="1"/>
  <c r="H31" i="3"/>
  <c r="I31" i="3" s="1"/>
  <c r="B31" i="3"/>
  <c r="E31" i="3" s="1"/>
  <c r="L30" i="3"/>
  <c r="J30" i="3"/>
  <c r="F30" i="3"/>
  <c r="I30" i="3" s="1"/>
  <c r="B30" i="3"/>
  <c r="E30" i="3" s="1"/>
  <c r="J29" i="3"/>
  <c r="M29" i="3" s="1"/>
  <c r="F29" i="3"/>
  <c r="I29" i="3" s="1"/>
  <c r="B29" i="3"/>
  <c r="AV28" i="3"/>
  <c r="AT28" i="3"/>
  <c r="AW28" i="3" s="1"/>
  <c r="AR28" i="3"/>
  <c r="AP28" i="3"/>
  <c r="AS28" i="3" s="1"/>
  <c r="AN28" i="3"/>
  <c r="AL28" i="3"/>
  <c r="AO28" i="3" s="1"/>
  <c r="AJ28" i="3"/>
  <c r="AK28" i="3" s="1"/>
  <c r="AH28" i="3"/>
  <c r="AF28" i="3"/>
  <c r="AD28" i="3"/>
  <c r="AG28" i="3" s="1"/>
  <c r="AB28" i="3"/>
  <c r="Z28" i="3"/>
  <c r="X28" i="3"/>
  <c r="V28" i="3"/>
  <c r="Y28" i="3" s="1"/>
  <c r="R28" i="3"/>
  <c r="U28" i="3" s="1"/>
  <c r="Q28" i="3"/>
  <c r="J28" i="3"/>
  <c r="M28" i="3" s="1"/>
  <c r="F28" i="3"/>
  <c r="I28" i="3" s="1"/>
  <c r="B28" i="3"/>
  <c r="E28" i="3" s="1"/>
  <c r="AV27" i="3"/>
  <c r="AT27" i="3"/>
  <c r="AR27" i="3"/>
  <c r="AP27" i="3"/>
  <c r="AS27" i="3" s="1"/>
  <c r="AN27" i="3"/>
  <c r="AL27" i="3"/>
  <c r="AO27" i="3" s="1"/>
  <c r="AJ27" i="3"/>
  <c r="AH27" i="3"/>
  <c r="AK27" i="3" s="1"/>
  <c r="AF27" i="3"/>
  <c r="AG27" i="3" s="1"/>
  <c r="AD27" i="3"/>
  <c r="AB27" i="3"/>
  <c r="Z27" i="3"/>
  <c r="AC27" i="3" s="1"/>
  <c r="X27" i="3"/>
  <c r="V27" i="3"/>
  <c r="T27" i="3"/>
  <c r="R27" i="3"/>
  <c r="U27" i="3" s="1"/>
  <c r="P27" i="3"/>
  <c r="Q27" i="3" s="1"/>
  <c r="N27" i="3"/>
  <c r="J27" i="3"/>
  <c r="M27" i="3" s="1"/>
  <c r="I27" i="3"/>
  <c r="F27" i="3"/>
  <c r="B27" i="3"/>
  <c r="E27" i="3" s="1"/>
  <c r="AT26" i="3"/>
  <c r="AW26" i="3" s="1"/>
  <c r="AP26" i="3"/>
  <c r="AS26" i="3" s="1"/>
  <c r="AL26" i="3"/>
  <c r="AO26" i="3" s="1"/>
  <c r="AH26" i="3"/>
  <c r="AK26" i="3" s="1"/>
  <c r="AG26" i="3"/>
  <c r="Z26" i="3"/>
  <c r="AC26" i="3" s="1"/>
  <c r="V26" i="3"/>
  <c r="Y26" i="3" s="1"/>
  <c r="U26" i="3"/>
  <c r="N26" i="3"/>
  <c r="Q26" i="3" s="1"/>
  <c r="J26" i="3"/>
  <c r="M26" i="3" s="1"/>
  <c r="F26" i="3"/>
  <c r="I26" i="3" s="1"/>
  <c r="B26" i="3"/>
  <c r="E26" i="3" s="1"/>
  <c r="AW25" i="3"/>
  <c r="AH25" i="3"/>
  <c r="AK25" i="3" s="1"/>
  <c r="AD25" i="3"/>
  <c r="AG25" i="3" s="1"/>
  <c r="Z25" i="3"/>
  <c r="AC25" i="3" s="1"/>
  <c r="V25" i="3"/>
  <c r="Y25" i="3" s="1"/>
  <c r="R25" i="3"/>
  <c r="U25" i="3" s="1"/>
  <c r="N25" i="3"/>
  <c r="Q25" i="3" s="1"/>
  <c r="AT24" i="3"/>
  <c r="AW24" i="3" s="1"/>
  <c r="AS24" i="3"/>
  <c r="AH24" i="3"/>
  <c r="AK24" i="3" s="1"/>
  <c r="AD24" i="3"/>
  <c r="AG24" i="3" s="1"/>
  <c r="Z24" i="3"/>
  <c r="AC24" i="3" s="1"/>
  <c r="V24" i="3"/>
  <c r="Y24" i="3" s="1"/>
  <c r="R24" i="3"/>
  <c r="U24" i="3" s="1"/>
  <c r="N24" i="3"/>
  <c r="Q24" i="3" s="1"/>
  <c r="AT23" i="3"/>
  <c r="AW23" i="3" s="1"/>
  <c r="AP23" i="3"/>
  <c r="AS23" i="3" s="1"/>
  <c r="AH23" i="3"/>
  <c r="AK23" i="3" s="1"/>
  <c r="AD23" i="3"/>
  <c r="AG23" i="3" s="1"/>
  <c r="Z23" i="3"/>
  <c r="AC23" i="3" s="1"/>
  <c r="V23" i="3"/>
  <c r="Y23" i="3" s="1"/>
  <c r="R23" i="3"/>
  <c r="U23" i="3" s="1"/>
  <c r="N23" i="3"/>
  <c r="Q23" i="3" s="1"/>
  <c r="AT18" i="3"/>
  <c r="AT29" i="3" s="1"/>
  <c r="AP18" i="3"/>
  <c r="AP29" i="3" s="1"/>
  <c r="AL18" i="3"/>
  <c r="AL29" i="3" s="1"/>
  <c r="AH18" i="3"/>
  <c r="AH29" i="3" s="1"/>
  <c r="AD18" i="3"/>
  <c r="AD29" i="3" s="1"/>
  <c r="Z18" i="3"/>
  <c r="Z29" i="3" s="1"/>
  <c r="V18" i="3"/>
  <c r="V29" i="3" s="1"/>
  <c r="R18" i="3"/>
  <c r="R29" i="3" s="1"/>
  <c r="N18" i="3"/>
  <c r="N29" i="3" s="1"/>
  <c r="J18" i="3"/>
  <c r="J32" i="3" s="1"/>
  <c r="F18" i="3"/>
  <c r="F32" i="3" s="1"/>
  <c r="B18" i="3"/>
  <c r="AV17" i="3"/>
  <c r="AW17" i="3" s="1"/>
  <c r="AR17" i="3"/>
  <c r="AS17" i="3" s="1"/>
  <c r="AN17" i="3"/>
  <c r="AO17" i="3" s="1"/>
  <c r="AJ17" i="3"/>
  <c r="AK17" i="3" s="1"/>
  <c r="AF17" i="3"/>
  <c r="AG17" i="3" s="1"/>
  <c r="AB17" i="3"/>
  <c r="AC17" i="3" s="1"/>
  <c r="X17" i="3"/>
  <c r="Y17" i="3" s="1"/>
  <c r="T17" i="3"/>
  <c r="U17" i="3" s="1"/>
  <c r="P17" i="3"/>
  <c r="Q17" i="3" s="1"/>
  <c r="L17" i="3"/>
  <c r="M17" i="3" s="1"/>
  <c r="H17" i="3"/>
  <c r="I17" i="3" s="1"/>
  <c r="D17" i="3"/>
  <c r="E17" i="3" s="1"/>
  <c r="AV16" i="3"/>
  <c r="AW16" i="3" s="1"/>
  <c r="AR16" i="3"/>
  <c r="AS16" i="3" s="1"/>
  <c r="AN16" i="3"/>
  <c r="AO16" i="3" s="1"/>
  <c r="AJ16" i="3"/>
  <c r="AK16" i="3" s="1"/>
  <c r="AF16" i="3"/>
  <c r="AG16" i="3" s="1"/>
  <c r="AB16" i="3"/>
  <c r="AC16" i="3" s="1"/>
  <c r="Y16" i="3"/>
  <c r="X16" i="3"/>
  <c r="T16" i="3"/>
  <c r="U16" i="3" s="1"/>
  <c r="P16" i="3"/>
  <c r="Q16" i="3" s="1"/>
  <c r="L16" i="3"/>
  <c r="M16" i="3" s="1"/>
  <c r="H16" i="3"/>
  <c r="I16" i="3" s="1"/>
  <c r="D16" i="3"/>
  <c r="E16" i="3" s="1"/>
  <c r="AV15" i="3"/>
  <c r="AW15" i="3" s="1"/>
  <c r="AR15" i="3"/>
  <c r="AS15" i="3" s="1"/>
  <c r="AN15" i="3"/>
  <c r="AO15" i="3" s="1"/>
  <c r="AJ15" i="3"/>
  <c r="AK15" i="3" s="1"/>
  <c r="AF15" i="3"/>
  <c r="AG15" i="3" s="1"/>
  <c r="AB15" i="3"/>
  <c r="AC15" i="3" s="1"/>
  <c r="Y15" i="3"/>
  <c r="X15" i="3"/>
  <c r="T15" i="3"/>
  <c r="U15" i="3" s="1"/>
  <c r="P15" i="3"/>
  <c r="Q15" i="3" s="1"/>
  <c r="L15" i="3"/>
  <c r="M15" i="3" s="1"/>
  <c r="H15" i="3"/>
  <c r="I15" i="3" s="1"/>
  <c r="D15" i="3"/>
  <c r="E15" i="3" s="1"/>
  <c r="AW14" i="3"/>
  <c r="AU14" i="3"/>
  <c r="AS14" i="3"/>
  <c r="AQ14" i="3"/>
  <c r="AO14" i="3"/>
  <c r="AM14" i="3"/>
  <c r="AK14" i="3"/>
  <c r="AI14" i="3"/>
  <c r="AG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E14" i="3"/>
  <c r="C14" i="3"/>
  <c r="AW13" i="3"/>
  <c r="AU13" i="3"/>
  <c r="AS13" i="3"/>
  <c r="AQ13" i="3"/>
  <c r="AO13" i="3"/>
  <c r="AM13" i="3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I13" i="3"/>
  <c r="G13" i="3"/>
  <c r="E13" i="3"/>
  <c r="C13" i="3"/>
  <c r="AW12" i="3"/>
  <c r="AU12" i="3"/>
  <c r="AS12" i="3"/>
  <c r="AQ12" i="3"/>
  <c r="AO12" i="3"/>
  <c r="AM12" i="3"/>
  <c r="AK12" i="3"/>
  <c r="AI12" i="3"/>
  <c r="AG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E12" i="3"/>
  <c r="C12" i="3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B23" i="2" s="1"/>
  <c r="B11" i="4" s="1"/>
  <c r="D11" i="1"/>
  <c r="AW27" i="3" l="1"/>
  <c r="Y18" i="3"/>
  <c r="AG18" i="3"/>
  <c r="Y27" i="3"/>
  <c r="Y29" i="3" s="1"/>
  <c r="G13" i="2" s="1"/>
  <c r="AC28" i="3"/>
  <c r="M30" i="3"/>
  <c r="AO29" i="3"/>
  <c r="K13" i="2" s="1"/>
  <c r="U29" i="3"/>
  <c r="F13" i="2" s="1"/>
  <c r="E29" i="3"/>
  <c r="E32" i="3" s="1"/>
  <c r="I18" i="3"/>
  <c r="C14" i="2" s="1"/>
  <c r="Q18" i="3"/>
  <c r="E14" i="2" s="1"/>
  <c r="AW18" i="3"/>
  <c r="AC29" i="3"/>
  <c r="H13" i="2" s="1"/>
  <c r="AS29" i="3"/>
  <c r="L13" i="2" s="1"/>
  <c r="E18" i="3"/>
  <c r="B10" i="4" s="1"/>
  <c r="B12" i="4" s="1"/>
  <c r="B26" i="4" s="1"/>
  <c r="M18" i="3"/>
  <c r="D14" i="2" s="1"/>
  <c r="U18" i="3"/>
  <c r="F14" i="2" s="1"/>
  <c r="AC18" i="3"/>
  <c r="H14" i="2" s="1"/>
  <c r="AK18" i="3"/>
  <c r="AS18" i="3"/>
  <c r="L14" i="2" s="1"/>
  <c r="Q29" i="3"/>
  <c r="E13" i="2" s="1"/>
  <c r="AG29" i="3"/>
  <c r="I13" i="2" s="1"/>
  <c r="AW29" i="3"/>
  <c r="M13" i="2" s="1"/>
  <c r="I32" i="3"/>
  <c r="C13" i="2" s="1"/>
  <c r="AO18" i="3"/>
  <c r="K14" i="2" s="1"/>
  <c r="AK29" i="3"/>
  <c r="J13" i="2" s="1"/>
  <c r="M32" i="3"/>
  <c r="D13" i="2" s="1"/>
  <c r="I10" i="4" l="1"/>
  <c r="I14" i="2"/>
  <c r="I23" i="2" s="1"/>
  <c r="I11" i="4" s="1"/>
  <c r="I12" i="4" s="1"/>
  <c r="I26" i="4" s="1"/>
  <c r="G10" i="4"/>
  <c r="G14" i="2"/>
  <c r="G23" i="2"/>
  <c r="G11" i="4" s="1"/>
  <c r="K10" i="4"/>
  <c r="K23" i="2"/>
  <c r="K11" i="4" s="1"/>
  <c r="H23" i="2"/>
  <c r="H11" i="4" s="1"/>
  <c r="H10" i="4"/>
  <c r="F10" i="4"/>
  <c r="F23" i="2"/>
  <c r="F11" i="4" s="1"/>
  <c r="L23" i="2"/>
  <c r="L11" i="4" s="1"/>
  <c r="E10" i="4"/>
  <c r="E23" i="2"/>
  <c r="E11" i="4" s="1"/>
  <c r="C23" i="2"/>
  <c r="C11" i="4" s="1"/>
  <c r="L10" i="4"/>
  <c r="D10" i="4"/>
  <c r="C10" i="4"/>
  <c r="D23" i="2"/>
  <c r="D11" i="4" s="1"/>
  <c r="J10" i="4"/>
  <c r="J14" i="2"/>
  <c r="J23" i="2" s="1"/>
  <c r="J11" i="4" s="1"/>
  <c r="M10" i="4"/>
  <c r="M14" i="2"/>
  <c r="M23" i="2" s="1"/>
  <c r="M11" i="4" s="1"/>
  <c r="G12" i="4" l="1"/>
  <c r="G26" i="4" s="1"/>
  <c r="J12" i="4"/>
  <c r="J26" i="4" s="1"/>
  <c r="L12" i="4"/>
  <c r="L26" i="4" s="1"/>
  <c r="D12" i="4"/>
  <c r="D26" i="4" s="1"/>
  <c r="H12" i="4"/>
  <c r="H26" i="4" s="1"/>
  <c r="C12" i="4"/>
  <c r="C26" i="4" s="1"/>
  <c r="F12" i="4"/>
  <c r="F26" i="4" s="1"/>
  <c r="M12" i="4"/>
  <c r="M26" i="4" s="1"/>
  <c r="E12" i="4"/>
  <c r="E26" i="4" s="1"/>
  <c r="K12" i="4"/>
  <c r="K26" i="4" s="1"/>
</calcChain>
</file>

<file path=xl/sharedStrings.xml><?xml version="1.0" encoding="utf-8"?>
<sst xmlns="http://schemas.openxmlformats.org/spreadsheetml/2006/main" count="299" uniqueCount="160">
  <si>
    <t>PLANO DE NEGÓCIOS - MODELO MICRO FRANQUIA</t>
  </si>
  <si>
    <t>PLANO DE NEGÓCIOS - MODELO MICRO FRANQUIA - LINHA HOME</t>
  </si>
  <si>
    <t>Despesas da Unidade</t>
  </si>
  <si>
    <t>Primeiro ano de Atividade</t>
  </si>
  <si>
    <t>Meses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</si>
  <si>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</si>
  <si>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</si>
  <si>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</si>
  <si>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</si>
  <si>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</si>
  <si>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</si>
  <si>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</si>
  <si>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</si>
  <si>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</si>
  <si>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</si>
  <si>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</si>
  <si>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</si>
  <si>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 xml:space="preserve">   Estimativa de Investimento Inicial (em R$)</t>
  </si>
  <si>
    <t>Aluguel</t>
  </si>
  <si>
    <t>Telefone Fixo e Celular</t>
  </si>
  <si>
    <t xml:space="preserve">Estoque </t>
  </si>
  <si>
    <t>-</t>
  </si>
  <si>
    <t>Descrição</t>
  </si>
  <si>
    <t>Quantidade</t>
  </si>
  <si>
    <t>Valor</t>
  </si>
  <si>
    <t>Total</t>
  </si>
  <si>
    <t>Receitas da unidade</t>
  </si>
  <si>
    <t>Ifood</t>
  </si>
  <si>
    <t>Primeiro ano de atividade</t>
  </si>
  <si>
    <t>Abertura de Empresa</t>
  </si>
  <si>
    <t>MEI</t>
  </si>
  <si>
    <t>Equipamentos / Adequação</t>
  </si>
  <si>
    <t>Impostos</t>
  </si>
  <si>
    <t>Contador</t>
  </si>
  <si>
    <t>Freezer horizontal</t>
  </si>
  <si>
    <t>1º MÊS</t>
  </si>
  <si>
    <t>2º MÊS</t>
  </si>
  <si>
    <t>3º MÊS</t>
  </si>
  <si>
    <t>4º MÊS</t>
  </si>
  <si>
    <t>5º MÊS</t>
  </si>
  <si>
    <t>6º MÊS</t>
  </si>
  <si>
    <t>Despesas com Salários</t>
  </si>
  <si>
    <t>Adesivo freezer</t>
  </si>
  <si>
    <t>7º MÊS</t>
  </si>
  <si>
    <t>8º MÊS</t>
  </si>
  <si>
    <t>9º MÊS</t>
  </si>
  <si>
    <t>Encargos Trabalhistas</t>
  </si>
  <si>
    <t>10º MÊS</t>
  </si>
  <si>
    <t>11º MÊS</t>
  </si>
  <si>
    <t>12º MÊS</t>
  </si>
  <si>
    <t>ITENS</t>
  </si>
  <si>
    <t>Quantidademês</t>
  </si>
  <si>
    <t>Encargos de Previdência</t>
  </si>
  <si>
    <t>Itens ao dia</t>
  </si>
  <si>
    <t xml:space="preserve">Valor Venda </t>
  </si>
  <si>
    <t>Publicidade e Divulgação</t>
  </si>
  <si>
    <t>TOTAL</t>
  </si>
  <si>
    <t>Água/Luz</t>
  </si>
  <si>
    <t>frete</t>
  </si>
  <si>
    <t>Total de Despesas</t>
  </si>
  <si>
    <t>Congelados Variados</t>
  </si>
  <si>
    <t>Marketing</t>
  </si>
  <si>
    <t xml:space="preserve">Site e-comerce </t>
  </si>
  <si>
    <t>instagram e facebook</t>
  </si>
  <si>
    <t>Sucos e caldos</t>
  </si>
  <si>
    <t>Sobremesas</t>
  </si>
  <si>
    <t xml:space="preserve">Pacotes de 7 dias (14 refeicoes ) </t>
  </si>
  <si>
    <t>Pacotes detox 3 dias ( 4 sucos + 2 caldos/dia)</t>
  </si>
  <si>
    <t>Pacote detox 1  dias ( 4 sucos + 2 caldos/dia)</t>
  </si>
  <si>
    <t>Total de Receita Líquida</t>
  </si>
  <si>
    <t>Estimativa de receitas baseadas na Unidade Piloto Empório.</t>
  </si>
  <si>
    <t>Custo</t>
  </si>
  <si>
    <t>sobremesas</t>
  </si>
  <si>
    <t xml:space="preserve">Pacotes de 7 dias (Almoco e jantar/ 14 itens cada pacote ) </t>
  </si>
  <si>
    <t>Pacotes detox 3 dias ( 4 sucos + 2 caldos/6 itens ao dia, total de 18 itens em cada pacote )</t>
  </si>
  <si>
    <t>PLANO DE NEGÓCIOS - MODELO MICROFRANQUIA</t>
  </si>
  <si>
    <t xml:space="preserve">Receita x Despesa </t>
  </si>
  <si>
    <t>Receitas da Unidade</t>
  </si>
  <si>
    <t>Percentual de lucro liquido da operação</t>
  </si>
  <si>
    <t xml:space="preserve">ITEM </t>
  </si>
  <si>
    <t>PRECO DE CUSTO PARA O MICRO FRANQUEADO</t>
  </si>
  <si>
    <t>PRECO SUGERIDO VENDA  TABELA B</t>
  </si>
  <si>
    <t>LUCRO LIQUIDO R$</t>
  </si>
  <si>
    <t>LUCRO LIQUIDO %</t>
  </si>
  <si>
    <t>QUANTIDADE INICIAL ENVIADA</t>
  </si>
  <si>
    <t>Caldo detox de chá verde</t>
  </si>
  <si>
    <t xml:space="preserve">Canja integral </t>
  </si>
  <si>
    <t>Incluso no investimento inicial</t>
  </si>
  <si>
    <t>Estoque inicial (120 itens variados)</t>
  </si>
  <si>
    <t>Trafego pago ( google, facebook, instagram)  Gasto adicional opcional</t>
  </si>
  <si>
    <t>Capital de giro para compra de produtos Gasto adicional opcional</t>
  </si>
  <si>
    <t>Investimento inicial franquia</t>
  </si>
  <si>
    <t xml:space="preserve">taxa de franquia, freezer, estoque inicial, cardapios e site </t>
  </si>
  <si>
    <t>Zero</t>
  </si>
  <si>
    <t>TOTAL GERAL ESTIMADO</t>
  </si>
  <si>
    <r>
      <rPr>
        <b/>
        <u/>
        <sz val="11"/>
        <color theme="0"/>
        <rFont val="Arial"/>
      </rPr>
      <t>Capital de Giro</t>
    </r>
    <r>
      <rPr>
        <b/>
        <sz val="11"/>
        <color theme="0"/>
        <rFont val="Arial"/>
      </rPr>
      <t xml:space="preserve"> é o montante financeiro de reserva que o franqueado deve utilizar no início da operação para suportar as despesas, até seu crescimento efetivo de vendas. É aconselhável que o franqueado esteja preparado com no minimo  </t>
    </r>
    <r>
      <rPr>
        <b/>
        <u/>
        <sz val="11"/>
        <color theme="0"/>
        <rFont val="Arial"/>
      </rPr>
      <t xml:space="preserve">20% do valor total de investimento </t>
    </r>
    <r>
      <rPr>
        <b/>
        <sz val="11"/>
        <color theme="0"/>
        <rFont val="Arial"/>
      </rPr>
      <t xml:space="preserve">para superar este período.                                                                                                                             </t>
    </r>
  </si>
  <si>
    <t>Mini Hambúrguer de carne com linhaça + ao molho sugo brócolis</t>
  </si>
  <si>
    <t>Frango grelhado com creme de milho + mix de legumes</t>
  </si>
  <si>
    <t>Frango à parmegiana fit + cubos de cenoura regados com azeite e chia</t>
  </si>
  <si>
    <t>Fricassê de frango + brócolis</t>
  </si>
  <si>
    <t>Filé de peixe com crosta de linhaça + mix de legumes</t>
  </si>
  <si>
    <t>Salmão grelhado ao molho de laranja + brócolis</t>
  </si>
  <si>
    <t>Filé de peixe ao molho de alecrim + cubos de cenoura regados com azeite e chia</t>
  </si>
  <si>
    <t>Mini hambúrguer vegano ao molho de alecrim + cubos de cenoura regados com azeite e chia</t>
  </si>
  <si>
    <t>Panqueca funcional de massa de aveia recheada com frango e creme de milho ao molho ao sugo</t>
  </si>
  <si>
    <t>Risoto funcional com queijo cremoso light e tomate seco</t>
  </si>
  <si>
    <t>Lasanha de abobrinha com recheio de ricota</t>
  </si>
  <si>
    <t>Carne magra moida com macarrao de abobrinha e cenoura</t>
  </si>
  <si>
    <t>Caldo cenoura com gengibre</t>
  </si>
  <si>
    <t>Arroz integral</t>
  </si>
  <si>
    <t>Amigo da Pele (laranja, beterraba e cenoura)</t>
  </si>
  <si>
    <t>Anti-inflamatório (morango, gengibre, água de coco e linhaça)</t>
  </si>
  <si>
    <t>Super detox (couve, kiwi, abacaxi, maça, hortelã, clorofila, alface e água de coco)</t>
  </si>
  <si>
    <t>Brigadeiro de whey</t>
  </si>
  <si>
    <t>Rock bownie</t>
  </si>
  <si>
    <t>Cheese cake de amora</t>
  </si>
  <si>
    <t>Torta de maracujá</t>
  </si>
  <si>
    <t>Torta holandesa</t>
  </si>
  <si>
    <t>Torta Banofee pie</t>
  </si>
  <si>
    <t>Box 1</t>
  </si>
  <si>
    <t>Box 2</t>
  </si>
  <si>
    <t>Box 3</t>
  </si>
  <si>
    <t>Box 4</t>
  </si>
  <si>
    <t>Box 5</t>
  </si>
  <si>
    <t xml:space="preserve">Tiras de carne ao molho tartaro + espinafre refogado </t>
  </si>
  <si>
    <t>Box 6</t>
  </si>
  <si>
    <t>Box 7</t>
  </si>
  <si>
    <t>Box 8</t>
  </si>
  <si>
    <t>Box 9</t>
  </si>
  <si>
    <t>Box 10</t>
  </si>
  <si>
    <t>Box 11</t>
  </si>
  <si>
    <t>Mini hambúrguer vegano ao molho de laranja + mix de legumes</t>
  </si>
  <si>
    <t>Box 12</t>
  </si>
  <si>
    <t>Box 13</t>
  </si>
  <si>
    <t>Box 14</t>
  </si>
  <si>
    <t>Box 15</t>
  </si>
  <si>
    <t xml:space="preserve">Feijoada Fit </t>
  </si>
  <si>
    <t>Box 16</t>
  </si>
  <si>
    <t>Strogonoff de carne com biomassa</t>
  </si>
  <si>
    <t>Box 17</t>
  </si>
  <si>
    <t>Strogonoff de frango com biomassa</t>
  </si>
  <si>
    <t>Box 18</t>
  </si>
  <si>
    <t xml:space="preserve">Escondidinho de frango </t>
  </si>
  <si>
    <t>CALDOS</t>
  </si>
  <si>
    <t>Caldo de abóbora</t>
  </si>
  <si>
    <t>Caldo de ervilha</t>
  </si>
  <si>
    <t xml:space="preserve">Caldo de feijão </t>
  </si>
  <si>
    <t>Caldo de mandioquinha</t>
  </si>
  <si>
    <t>Caldo vegano de creme de milho</t>
  </si>
  <si>
    <t>Caldo de batata doce</t>
  </si>
  <si>
    <t xml:space="preserve">Feijão Fit </t>
  </si>
  <si>
    <t xml:space="preserve">Purê de abóbora </t>
  </si>
  <si>
    <t xml:space="preserve">Purê de batata doce </t>
  </si>
  <si>
    <t>SUCOS DETOX</t>
  </si>
  <si>
    <t xml:space="preserve">Antienvelhecimento (uva, gengibre e canela) </t>
  </si>
  <si>
    <t xml:space="preserve">Boa Digestão (abacaxi, hortelã e linhaça) </t>
  </si>
  <si>
    <t>REFEICOES</t>
  </si>
  <si>
    <t>ADCIONAIS</t>
  </si>
  <si>
    <t>SOBREMESAS</t>
  </si>
  <si>
    <t>Neste cenario , preferimos usar um exemplo conservador e consideramos que 50% das vendas sejam efetuadas pelo aplicativo Ifood, por isso o acrescimo de 20% do faturamento bruto nas despesas.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</si>
</sst>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* #,##0.00_-;\-* #,##0.00_-;_-* &quot;-&quot;??_-;_-@"/>
    <numFmt numFmtId="166" formatCode="&quot;R$&quot;\ #,##0.00"/>
  </numFmts>
  <fonts count="36" x14ac:knownFonts="1">
    <font>
      <sz val="11"/>
      <color theme="1"/>
      <name val="Arial"/>
    </font>
    <font>
      <b/>
      <sz val="28"/>
      <color rgb="FF0C0C0C"/>
      <name val="Arial"/>
    </font>
    <font>
      <sz val="11"/>
      <name val="Arial"/>
    </font>
    <font>
      <b/>
      <u/>
      <sz val="28"/>
      <color theme="0"/>
      <name val="Arial"/>
    </font>
    <font>
      <b/>
      <u/>
      <sz val="36"/>
      <color theme="1"/>
      <name val="Arial"/>
    </font>
    <font>
      <b/>
      <sz val="24"/>
      <color theme="0"/>
      <name val="Arial"/>
    </font>
    <font>
      <sz val="72"/>
      <color theme="0"/>
      <name val="Arial"/>
    </font>
    <font>
      <sz val="11"/>
      <color theme="1"/>
      <name val="Calibri"/>
    </font>
    <font>
      <b/>
      <sz val="18"/>
      <color theme="0"/>
      <name val="Arial"/>
    </font>
    <font>
      <b/>
      <u/>
      <sz val="36"/>
      <color theme="1"/>
      <name val="Arial"/>
    </font>
    <font>
      <b/>
      <u/>
      <sz val="36"/>
      <color theme="1"/>
      <name val="Arial"/>
    </font>
    <font>
      <b/>
      <sz val="11"/>
      <color theme="1"/>
      <name val="Calibri"/>
    </font>
    <font>
      <b/>
      <sz val="16"/>
      <color theme="1"/>
      <name val="Arial"/>
    </font>
    <font>
      <b/>
      <sz val="11"/>
      <color theme="0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b/>
      <sz val="10"/>
      <color theme="1"/>
      <name val="Calibri"/>
    </font>
    <font>
      <b/>
      <sz val="12"/>
      <color theme="0"/>
      <name val="Calibri"/>
    </font>
    <font>
      <b/>
      <u/>
      <sz val="24"/>
      <color theme="1"/>
      <name val="Arial"/>
    </font>
    <font>
      <b/>
      <sz val="11"/>
      <color rgb="FF31859B"/>
      <name val="Calibri"/>
    </font>
    <font>
      <b/>
      <sz val="11"/>
      <color rgb="FF0070C0"/>
      <name val="Calibri"/>
    </font>
    <font>
      <sz val="11"/>
      <color theme="1"/>
      <name val="Calibri"/>
    </font>
    <font>
      <b/>
      <sz val="12"/>
      <color theme="1"/>
      <name val="Calibri"/>
    </font>
    <font>
      <b/>
      <u/>
      <sz val="11"/>
      <color theme="0"/>
      <name val="Arial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FFC000"/>
        <bgColor rgb="FFFFC000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CAF0AE"/>
        <bgColor rgb="FFCAF0AE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0" fillId="2" borderId="7" xfId="0" applyFont="1" applyFill="1" applyBorder="1"/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9" fontId="11" fillId="0" borderId="16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4" borderId="22" xfId="0" applyFont="1" applyFill="1" applyBorder="1"/>
    <xf numFmtId="164" fontId="7" fillId="0" borderId="24" xfId="0" applyNumberFormat="1" applyFont="1" applyBorder="1"/>
    <xf numFmtId="0" fontId="5" fillId="3" borderId="26" xfId="0" applyFont="1" applyFill="1" applyBorder="1" applyAlignment="1">
      <alignment vertical="center"/>
    </xf>
    <xf numFmtId="0" fontId="0" fillId="2" borderId="28" xfId="0" applyFont="1" applyFill="1" applyBorder="1"/>
    <xf numFmtId="0" fontId="14" fillId="5" borderId="24" xfId="0" applyFont="1" applyFill="1" applyBorder="1" applyAlignment="1">
      <alignment horizontal="center"/>
    </xf>
    <xf numFmtId="0" fontId="14" fillId="5" borderId="24" xfId="0" applyFont="1" applyFill="1" applyBorder="1"/>
    <xf numFmtId="165" fontId="14" fillId="5" borderId="24" xfId="0" applyNumberFormat="1" applyFont="1" applyFill="1" applyBorder="1"/>
    <xf numFmtId="0" fontId="5" fillId="3" borderId="29" xfId="0" applyFont="1" applyFill="1" applyBorder="1" applyAlignment="1">
      <alignment vertical="center"/>
    </xf>
    <xf numFmtId="0" fontId="14" fillId="5" borderId="30" xfId="0" applyFont="1" applyFill="1" applyBorder="1" applyAlignment="1">
      <alignment horizontal="center"/>
    </xf>
    <xf numFmtId="0" fontId="5" fillId="3" borderId="33" xfId="0" applyFont="1" applyFill="1" applyBorder="1" applyAlignment="1">
      <alignment vertical="center"/>
    </xf>
    <xf numFmtId="0" fontId="0" fillId="5" borderId="24" xfId="0" applyFont="1" applyFill="1" applyBorder="1"/>
    <xf numFmtId="0" fontId="0" fillId="5" borderId="24" xfId="0" applyFont="1" applyFill="1" applyBorder="1" applyAlignment="1">
      <alignment horizontal="center" vertical="center"/>
    </xf>
    <xf numFmtId="0" fontId="7" fillId="6" borderId="22" xfId="0" applyFont="1" applyFill="1" applyBorder="1"/>
    <xf numFmtId="164" fontId="7" fillId="6" borderId="24" xfId="0" applyNumberFormat="1" applyFont="1" applyFill="1" applyBorder="1"/>
    <xf numFmtId="165" fontId="0" fillId="5" borderId="24" xfId="0" applyNumberFormat="1" applyFont="1" applyFill="1" applyBorder="1"/>
    <xf numFmtId="0" fontId="0" fillId="5" borderId="30" xfId="0" applyFont="1" applyFill="1" applyBorder="1"/>
    <xf numFmtId="0" fontId="5" fillId="3" borderId="7" xfId="0" applyFont="1" applyFill="1" applyBorder="1" applyAlignment="1">
      <alignment vertical="center"/>
    </xf>
    <xf numFmtId="0" fontId="14" fillId="2" borderId="24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 vertical="center"/>
    </xf>
    <xf numFmtId="165" fontId="0" fillId="2" borderId="24" xfId="0" applyNumberFormat="1" applyFont="1" applyFill="1" applyBorder="1" applyAlignment="1">
      <alignment horizontal="center"/>
    </xf>
    <xf numFmtId="166" fontId="0" fillId="5" borderId="30" xfId="0" applyNumberFormat="1" applyFont="1" applyFill="1" applyBorder="1" applyAlignment="1">
      <alignment horizontal="center"/>
    </xf>
    <xf numFmtId="0" fontId="15" fillId="5" borderId="24" xfId="0" applyFont="1" applyFill="1" applyBorder="1" applyAlignment="1">
      <alignment wrapText="1"/>
    </xf>
    <xf numFmtId="0" fontId="5" fillId="3" borderId="34" xfId="0" applyFont="1" applyFill="1" applyBorder="1" applyAlignment="1">
      <alignment vertical="center"/>
    </xf>
    <xf numFmtId="165" fontId="0" fillId="5" borderId="24" xfId="0" applyNumberFormat="1" applyFont="1" applyFill="1" applyBorder="1" applyAlignment="1">
      <alignment horizontal="center"/>
    </xf>
    <xf numFmtId="9" fontId="8" fillId="3" borderId="35" xfId="0" applyNumberFormat="1" applyFont="1" applyFill="1" applyBorder="1" applyAlignment="1">
      <alignment vertical="center"/>
    </xf>
    <xf numFmtId="0" fontId="7" fillId="7" borderId="22" xfId="0" applyFont="1" applyFill="1" applyBorder="1"/>
    <xf numFmtId="0" fontId="0" fillId="5" borderId="24" xfId="0" applyFont="1" applyFill="1" applyBorder="1" applyAlignment="1">
      <alignment horizontal="left"/>
    </xf>
    <xf numFmtId="164" fontId="7" fillId="7" borderId="24" xfId="0" applyNumberFormat="1" applyFont="1" applyFill="1" applyBorder="1"/>
    <xf numFmtId="9" fontId="11" fillId="0" borderId="37" xfId="0" applyNumberFormat="1" applyFont="1" applyBorder="1" applyAlignment="1">
      <alignment horizontal="center" vertical="center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38" xfId="0" applyNumberFormat="1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7" fillId="0" borderId="22" xfId="0" applyFont="1" applyBorder="1"/>
    <xf numFmtId="164" fontId="0" fillId="5" borderId="30" xfId="0" applyNumberFormat="1" applyFont="1" applyFill="1" applyBorder="1" applyAlignment="1">
      <alignment horizontal="center"/>
    </xf>
    <xf numFmtId="164" fontId="11" fillId="0" borderId="38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wrapText="1"/>
    </xf>
    <xf numFmtId="164" fontId="11" fillId="0" borderId="39" xfId="0" applyNumberFormat="1" applyFont="1" applyBorder="1" applyAlignment="1">
      <alignment horizontal="center" vertical="center"/>
    </xf>
    <xf numFmtId="0" fontId="11" fillId="8" borderId="22" xfId="0" applyFont="1" applyFill="1" applyBorder="1"/>
    <xf numFmtId="164" fontId="11" fillId="8" borderId="24" xfId="0" applyNumberFormat="1" applyFont="1" applyFill="1" applyBorder="1"/>
    <xf numFmtId="164" fontId="11" fillId="0" borderId="40" xfId="0" applyNumberFormat="1" applyFont="1" applyBorder="1" applyAlignment="1">
      <alignment horizontal="center" vertical="center"/>
    </xf>
    <xf numFmtId="164" fontId="11" fillId="0" borderId="42" xfId="0" applyNumberFormat="1" applyFont="1" applyBorder="1" applyAlignment="1">
      <alignment horizontal="center" vertical="center"/>
    </xf>
    <xf numFmtId="0" fontId="11" fillId="5" borderId="43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17" fillId="5" borderId="7" xfId="0" applyFont="1" applyFill="1" applyBorder="1"/>
    <xf numFmtId="164" fontId="17" fillId="5" borderId="7" xfId="0" applyNumberFormat="1" applyFont="1" applyFill="1" applyBorder="1"/>
    <xf numFmtId="1" fontId="7" fillId="0" borderId="27" xfId="0" applyNumberFormat="1" applyFont="1" applyBorder="1" applyAlignment="1">
      <alignment horizontal="center" vertical="center" wrapText="1"/>
    </xf>
    <xf numFmtId="164" fontId="7" fillId="0" borderId="0" xfId="0" applyNumberFormat="1" applyFont="1"/>
    <xf numFmtId="164" fontId="7" fillId="0" borderId="24" xfId="0" applyNumberFormat="1" applyFont="1" applyBorder="1" applyAlignment="1">
      <alignment vertical="center"/>
    </xf>
    <xf numFmtId="0" fontId="7" fillId="5" borderId="7" xfId="0" applyFont="1" applyFill="1" applyBorder="1"/>
    <xf numFmtId="164" fontId="7" fillId="0" borderId="46" xfId="0" applyNumberFormat="1" applyFont="1" applyBorder="1" applyAlignment="1">
      <alignment vertical="center"/>
    </xf>
    <xf numFmtId="0" fontId="0" fillId="5" borderId="24" xfId="0" applyFont="1" applyFill="1" applyBorder="1" applyAlignment="1">
      <alignment horizontal="center"/>
    </xf>
    <xf numFmtId="0" fontId="7" fillId="0" borderId="48" xfId="0" applyFont="1" applyBorder="1"/>
    <xf numFmtId="164" fontId="7" fillId="5" borderId="7" xfId="0" applyNumberFormat="1" applyFont="1" applyFill="1" applyBorder="1"/>
    <xf numFmtId="0" fontId="0" fillId="3" borderId="7" xfId="0" applyFont="1" applyFill="1" applyBorder="1"/>
    <xf numFmtId="165" fontId="0" fillId="3" borderId="7" xfId="0" applyNumberFormat="1" applyFont="1" applyFill="1" applyBorder="1"/>
    <xf numFmtId="165" fontId="0" fillId="2" borderId="7" xfId="0" applyNumberFormat="1" applyFont="1" applyFill="1" applyBorder="1"/>
    <xf numFmtId="0" fontId="7" fillId="0" borderId="22" xfId="0" applyFont="1" applyBorder="1" applyAlignment="1">
      <alignment horizontal="center"/>
    </xf>
    <xf numFmtId="1" fontId="7" fillId="0" borderId="22" xfId="0" applyNumberFormat="1" applyFont="1" applyBorder="1" applyAlignment="1">
      <alignment horizontal="center" vertical="center"/>
    </xf>
    <xf numFmtId="1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vertical="center"/>
    </xf>
    <xf numFmtId="0" fontId="11" fillId="0" borderId="50" xfId="0" applyFont="1" applyBorder="1"/>
    <xf numFmtId="0" fontId="7" fillId="0" borderId="27" xfId="0" applyFont="1" applyBorder="1" applyAlignment="1">
      <alignment horizontal="center" vertical="center"/>
    </xf>
    <xf numFmtId="164" fontId="7" fillId="0" borderId="46" xfId="0" applyNumberFormat="1" applyFont="1" applyBorder="1" applyAlignment="1">
      <alignment horizontal="right"/>
    </xf>
    <xf numFmtId="164" fontId="7" fillId="0" borderId="23" xfId="0" applyNumberFormat="1" applyFont="1" applyBorder="1" applyAlignment="1">
      <alignment vertical="center"/>
    </xf>
    <xf numFmtId="0" fontId="7" fillId="0" borderId="27" xfId="0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1" fontId="7" fillId="0" borderId="27" xfId="0" applyNumberFormat="1" applyFont="1" applyBorder="1" applyAlignment="1">
      <alignment horizontal="center"/>
    </xf>
    <xf numFmtId="0" fontId="11" fillId="3" borderId="51" xfId="0" applyFont="1" applyFill="1" applyBorder="1"/>
    <xf numFmtId="0" fontId="11" fillId="0" borderId="52" xfId="0" applyFont="1" applyBorder="1" applyAlignment="1">
      <alignment horizontal="center"/>
    </xf>
    <xf numFmtId="1" fontId="11" fillId="0" borderId="53" xfId="0" applyNumberFormat="1" applyFont="1" applyBorder="1" applyAlignment="1">
      <alignment horizontal="center" wrapText="1"/>
    </xf>
    <xf numFmtId="164" fontId="11" fillId="8" borderId="54" xfId="0" applyNumberFormat="1" applyFont="1" applyFill="1" applyBorder="1" applyAlignment="1">
      <alignment horizontal="center"/>
    </xf>
    <xf numFmtId="164" fontId="11" fillId="9" borderId="55" xfId="0" applyNumberFormat="1" applyFont="1" applyFill="1" applyBorder="1" applyAlignment="1">
      <alignment vertical="center"/>
    </xf>
    <xf numFmtId="3" fontId="11" fillId="0" borderId="53" xfId="0" applyNumberFormat="1" applyFont="1" applyBorder="1" applyAlignment="1">
      <alignment horizontal="center"/>
    </xf>
    <xf numFmtId="164" fontId="11" fillId="8" borderId="55" xfId="0" applyNumberFormat="1" applyFont="1" applyFill="1" applyBorder="1" applyAlignment="1">
      <alignment vertical="center"/>
    </xf>
    <xf numFmtId="164" fontId="11" fillId="8" borderId="56" xfId="0" applyNumberFormat="1" applyFont="1" applyFill="1" applyBorder="1" applyAlignment="1">
      <alignment horizontal="center"/>
    </xf>
    <xf numFmtId="164" fontId="11" fillId="8" borderId="56" xfId="0" applyNumberFormat="1" applyFont="1" applyFill="1" applyBorder="1" applyAlignment="1">
      <alignment vertical="center"/>
    </xf>
    <xf numFmtId="1" fontId="11" fillId="0" borderId="52" xfId="0" applyNumberFormat="1" applyFont="1" applyBorder="1" applyAlignment="1">
      <alignment horizontal="center"/>
    </xf>
    <xf numFmtId="1" fontId="11" fillId="0" borderId="53" xfId="0" applyNumberFormat="1" applyFont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/>
    <xf numFmtId="9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9" fontId="11" fillId="0" borderId="3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11" fillId="5" borderId="7" xfId="0" applyFont="1" applyFill="1" applyBorder="1" applyAlignment="1">
      <alignment horizontal="left" vertical="center" wrapText="1"/>
    </xf>
    <xf numFmtId="0" fontId="7" fillId="0" borderId="49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4" fontId="11" fillId="8" borderId="7" xfId="0" applyNumberFormat="1" applyFont="1" applyFill="1" applyBorder="1" applyAlignment="1">
      <alignment horizontal="center"/>
    </xf>
    <xf numFmtId="164" fontId="11" fillId="8" borderId="7" xfId="0" applyNumberFormat="1" applyFont="1" applyFill="1" applyBorder="1" applyAlignment="1">
      <alignment vertical="center"/>
    </xf>
    <xf numFmtId="0" fontId="11" fillId="0" borderId="53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applyFont="1"/>
    <xf numFmtId="164" fontId="11" fillId="9" borderId="7" xfId="0" applyNumberFormat="1" applyFont="1" applyFill="1" applyBorder="1" applyAlignment="1">
      <alignment vertical="center"/>
    </xf>
    <xf numFmtId="164" fontId="11" fillId="10" borderId="18" xfId="0" applyNumberFormat="1" applyFont="1" applyFill="1" applyBorder="1" applyAlignment="1">
      <alignment horizontal="center" vertical="center"/>
    </xf>
    <xf numFmtId="164" fontId="11" fillId="5" borderId="18" xfId="0" applyNumberFormat="1" applyFont="1" applyFill="1" applyBorder="1" applyAlignment="1">
      <alignment horizontal="center" vertical="center"/>
    </xf>
    <xf numFmtId="164" fontId="7" fillId="10" borderId="24" xfId="0" applyNumberFormat="1" applyFont="1" applyFill="1" applyBorder="1" applyAlignment="1">
      <alignment vertical="center"/>
    </xf>
    <xf numFmtId="164" fontId="7" fillId="5" borderId="24" xfId="0" applyNumberFormat="1" applyFont="1" applyFill="1" applyBorder="1" applyAlignment="1">
      <alignment vertical="center"/>
    </xf>
    <xf numFmtId="0" fontId="11" fillId="3" borderId="52" xfId="0" applyFont="1" applyFill="1" applyBorder="1"/>
    <xf numFmtId="164" fontId="11" fillId="6" borderId="56" xfId="0" applyNumberFormat="1" applyFont="1" applyFill="1" applyBorder="1" applyAlignment="1">
      <alignment vertical="center"/>
    </xf>
    <xf numFmtId="164" fontId="11" fillId="5" borderId="56" xfId="0" applyNumberFormat="1" applyFont="1" applyFill="1" applyBorder="1" applyAlignment="1">
      <alignment vertical="center"/>
    </xf>
    <xf numFmtId="164" fontId="20" fillId="10" borderId="56" xfId="0" applyNumberFormat="1" applyFont="1" applyFill="1" applyBorder="1" applyAlignment="1">
      <alignment vertical="center"/>
    </xf>
    <xf numFmtId="164" fontId="21" fillId="10" borderId="56" xfId="0" applyNumberFormat="1" applyFont="1" applyFill="1" applyBorder="1" applyAlignment="1">
      <alignment vertical="center"/>
    </xf>
    <xf numFmtId="0" fontId="11" fillId="8" borderId="7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/>
    </xf>
    <xf numFmtId="9" fontId="11" fillId="11" borderId="7" xfId="0" applyNumberFormat="1" applyFont="1" applyFill="1" applyBorder="1" applyAlignment="1">
      <alignment horizontal="center" vertical="center"/>
    </xf>
    <xf numFmtId="166" fontId="7" fillId="0" borderId="0" xfId="0" applyNumberFormat="1" applyFont="1"/>
    <xf numFmtId="9" fontId="7" fillId="0" borderId="0" xfId="0" applyNumberFormat="1" applyFont="1"/>
    <xf numFmtId="0" fontId="26" fillId="5" borderId="24" xfId="0" applyFont="1" applyFill="1" applyBorder="1"/>
    <xf numFmtId="0" fontId="25" fillId="5" borderId="24" xfId="0" applyFont="1" applyFill="1" applyBorder="1"/>
    <xf numFmtId="0" fontId="25" fillId="5" borderId="24" xfId="0" applyFont="1" applyFill="1" applyBorder="1" applyAlignment="1">
      <alignment horizontal="center" vertical="center"/>
    </xf>
    <xf numFmtId="165" fontId="25" fillId="5" borderId="24" xfId="0" applyNumberFormat="1" applyFont="1" applyFill="1" applyBorder="1" applyAlignment="1">
      <alignment horizontal="center"/>
    </xf>
    <xf numFmtId="0" fontId="0" fillId="2" borderId="45" xfId="0" applyFont="1" applyFill="1" applyBorder="1"/>
    <xf numFmtId="0" fontId="13" fillId="2" borderId="45" xfId="0" applyFont="1" applyFill="1" applyBorder="1" applyAlignment="1">
      <alignment wrapText="1"/>
    </xf>
    <xf numFmtId="0" fontId="0" fillId="5" borderId="47" xfId="0" applyFont="1" applyFill="1" applyBorder="1" applyAlignment="1">
      <alignment horizontal="center"/>
    </xf>
    <xf numFmtId="165" fontId="0" fillId="5" borderId="47" xfId="0" applyNumberFormat="1" applyFont="1" applyFill="1" applyBorder="1" applyAlignment="1">
      <alignment horizontal="center"/>
    </xf>
    <xf numFmtId="0" fontId="0" fillId="5" borderId="47" xfId="0" applyFont="1" applyFill="1" applyBorder="1"/>
    <xf numFmtId="0" fontId="25" fillId="5" borderId="30" xfId="0" applyFont="1" applyFill="1" applyBorder="1"/>
    <xf numFmtId="0" fontId="27" fillId="2" borderId="24" xfId="0" applyFont="1" applyFill="1" applyBorder="1" applyAlignment="1">
      <alignment horizontal="center"/>
    </xf>
    <xf numFmtId="165" fontId="26" fillId="5" borderId="24" xfId="0" applyNumberFormat="1" applyFont="1" applyFill="1" applyBorder="1" applyAlignment="1">
      <alignment horizontal="center"/>
    </xf>
    <xf numFmtId="0" fontId="28" fillId="5" borderId="30" xfId="0" applyFont="1" applyFill="1" applyBorder="1" applyAlignment="1"/>
    <xf numFmtId="0" fontId="2" fillId="0" borderId="47" xfId="0" applyFont="1" applyBorder="1" applyAlignment="1"/>
    <xf numFmtId="165" fontId="2" fillId="0" borderId="47" xfId="0" applyNumberFormat="1" applyFont="1" applyBorder="1" applyAlignment="1"/>
    <xf numFmtId="44" fontId="30" fillId="13" borderId="58" xfId="0" applyNumberFormat="1" applyFont="1" applyFill="1" applyBorder="1" applyAlignment="1">
      <alignment horizontal="left" vertical="top"/>
    </xf>
    <xf numFmtId="44" fontId="30" fillId="0" borderId="58" xfId="0" applyNumberFormat="1" applyFont="1" applyFill="1" applyBorder="1" applyAlignment="1">
      <alignment horizontal="left" vertical="top"/>
    </xf>
    <xf numFmtId="0" fontId="0" fillId="0" borderId="45" xfId="0" applyFont="1" applyBorder="1" applyAlignment="1"/>
    <xf numFmtId="0" fontId="23" fillId="0" borderId="45" xfId="0" applyFont="1" applyBorder="1"/>
    <xf numFmtId="0" fontId="22" fillId="0" borderId="45" xfId="0" applyFont="1" applyBorder="1"/>
    <xf numFmtId="0" fontId="7" fillId="0" borderId="45" xfId="0" applyFont="1" applyBorder="1" applyAlignment="1">
      <alignment horizontal="center"/>
    </xf>
    <xf numFmtId="9" fontId="11" fillId="2" borderId="27" xfId="0" applyNumberFormat="1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9" fontId="11" fillId="2" borderId="58" xfId="0" applyNumberFormat="1" applyFont="1" applyFill="1" applyBorder="1" applyAlignment="1">
      <alignment horizontal="center" vertical="center" wrapText="1"/>
    </xf>
    <xf numFmtId="44" fontId="31" fillId="0" borderId="58" xfId="0" applyNumberFormat="1" applyFont="1" applyFill="1" applyBorder="1" applyAlignment="1" applyProtection="1">
      <alignment horizontal="center" vertical="top" wrapText="1"/>
    </xf>
    <xf numFmtId="166" fontId="7" fillId="0" borderId="58" xfId="0" applyNumberFormat="1" applyFont="1" applyBorder="1" applyAlignment="1">
      <alignment horizontal="center"/>
    </xf>
    <xf numFmtId="9" fontId="7" fillId="12" borderId="58" xfId="0" applyNumberFormat="1" applyFont="1" applyFill="1" applyBorder="1" applyAlignment="1">
      <alignment horizontal="center"/>
    </xf>
    <xf numFmtId="166" fontId="35" fillId="0" borderId="58" xfId="0" applyNumberFormat="1" applyFont="1" applyFill="1" applyBorder="1" applyAlignment="1">
      <alignment horizontal="center"/>
    </xf>
    <xf numFmtId="0" fontId="34" fillId="2" borderId="60" xfId="0" applyFont="1" applyFill="1" applyBorder="1" applyAlignment="1">
      <alignment horizontal="center" vertical="center" wrapText="1"/>
    </xf>
    <xf numFmtId="0" fontId="30" fillId="0" borderId="60" xfId="0" applyFont="1" applyFill="1" applyBorder="1" applyAlignment="1" applyProtection="1">
      <alignment horizontal="left"/>
    </xf>
    <xf numFmtId="0" fontId="30" fillId="0" borderId="60" xfId="0" applyFont="1" applyFill="1" applyBorder="1" applyProtection="1"/>
    <xf numFmtId="0" fontId="32" fillId="0" borderId="60" xfId="0" applyFont="1" applyFill="1" applyBorder="1" applyProtection="1"/>
    <xf numFmtId="0" fontId="31" fillId="0" borderId="60" xfId="0" applyFont="1" applyFill="1" applyBorder="1" applyProtection="1"/>
    <xf numFmtId="0" fontId="26" fillId="0" borderId="60" xfId="0" applyFont="1" applyFill="1" applyBorder="1" applyProtection="1"/>
    <xf numFmtId="0" fontId="26" fillId="0" borderId="60" xfId="0" applyFont="1" applyFill="1" applyBorder="1" applyAlignment="1" applyProtection="1">
      <alignment horizontal="left"/>
    </xf>
    <xf numFmtId="0" fontId="33" fillId="0" borderId="60" xfId="0" applyFont="1" applyFill="1" applyBorder="1" applyAlignment="1">
      <alignment horizontal="left" vertical="top"/>
    </xf>
    <xf numFmtId="0" fontId="33" fillId="13" borderId="60" xfId="0" applyFont="1" applyFill="1" applyBorder="1" applyAlignment="1">
      <alignment horizontal="left" vertical="top"/>
    </xf>
    <xf numFmtId="0" fontId="11" fillId="2" borderId="61" xfId="0" applyFont="1" applyFill="1" applyBorder="1" applyAlignment="1">
      <alignment horizontal="center" vertical="center"/>
    </xf>
    <xf numFmtId="0" fontId="30" fillId="13" borderId="61" xfId="0" applyFont="1" applyFill="1" applyBorder="1" applyAlignment="1">
      <alignment horizontal="left" vertical="top"/>
    </xf>
    <xf numFmtId="0" fontId="23" fillId="0" borderId="61" xfId="0" applyFont="1" applyBorder="1"/>
    <xf numFmtId="0" fontId="0" fillId="0" borderId="61" xfId="0" applyFont="1" applyBorder="1" applyAlignment="1"/>
    <xf numFmtId="0" fontId="23" fillId="13" borderId="45" xfId="0" applyFont="1" applyFill="1" applyBorder="1"/>
    <xf numFmtId="0" fontId="0" fillId="13" borderId="0" xfId="0" applyFont="1" applyFill="1" applyAlignment="1"/>
    <xf numFmtId="0" fontId="0" fillId="13" borderId="45" xfId="0" applyFont="1" applyFill="1" applyBorder="1" applyAlignment="1"/>
    <xf numFmtId="9" fontId="7" fillId="13" borderId="45" xfId="0" applyNumberFormat="1" applyFont="1" applyFill="1" applyBorder="1"/>
    <xf numFmtId="0" fontId="34" fillId="2" borderId="62" xfId="0" applyFont="1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 wrapText="1"/>
    </xf>
    <xf numFmtId="9" fontId="11" fillId="2" borderId="59" xfId="0" applyNumberFormat="1" applyFont="1" applyFill="1" applyBorder="1" applyAlignment="1">
      <alignment horizontal="center" vertical="center" wrapText="1"/>
    </xf>
    <xf numFmtId="0" fontId="30" fillId="13" borderId="59" xfId="0" applyFont="1" applyFill="1" applyBorder="1" applyAlignment="1">
      <alignment horizontal="left" vertical="top"/>
    </xf>
    <xf numFmtId="0" fontId="30" fillId="13" borderId="63" xfId="0" applyFont="1" applyFill="1" applyBorder="1" applyAlignment="1">
      <alignment horizontal="left" vertical="top"/>
    </xf>
    <xf numFmtId="0" fontId="30" fillId="13" borderId="61" xfId="0" applyFont="1" applyFill="1" applyBorder="1" applyAlignment="1" applyProtection="1">
      <alignment horizontal="center"/>
    </xf>
    <xf numFmtId="0" fontId="30" fillId="13" borderId="59" xfId="0" applyFont="1" applyFill="1" applyBorder="1" applyAlignment="1" applyProtection="1">
      <alignment horizontal="center"/>
    </xf>
    <xf numFmtId="0" fontId="30" fillId="13" borderId="63" xfId="0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0" xfId="0" applyFont="1" applyAlignment="1"/>
    <xf numFmtId="0" fontId="2" fillId="0" borderId="12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/>
    <xf numFmtId="0" fontId="12" fillId="5" borderId="23" xfId="0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27" xfId="0" applyFont="1" applyBorder="1"/>
    <xf numFmtId="0" fontId="29" fillId="2" borderId="9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3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5" xfId="0" applyFont="1" applyBorder="1"/>
    <xf numFmtId="0" fontId="1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9" fontId="8" fillId="3" borderId="9" xfId="0" applyNumberFormat="1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/>
    </xf>
    <xf numFmtId="0" fontId="2" fillId="0" borderId="44" xfId="0" applyFont="1" applyBorder="1"/>
    <xf numFmtId="0" fontId="2" fillId="0" borderId="45" xfId="0" applyFont="1" applyBorder="1"/>
    <xf numFmtId="164" fontId="7" fillId="6" borderId="23" xfId="0" applyNumberFormat="1" applyFont="1" applyFill="1" applyBorder="1" applyAlignment="1">
      <alignment horizontal="center" vertical="top" wrapText="1"/>
    </xf>
    <xf numFmtId="0" fontId="2" fillId="0" borderId="47" xfId="0" applyFont="1" applyBorder="1"/>
    <xf numFmtId="9" fontId="16" fillId="3" borderId="41" xfId="0" applyNumberFormat="1" applyFont="1" applyFill="1" applyBorder="1" applyAlignment="1">
      <alignment horizontal="center" vertical="center"/>
    </xf>
    <xf numFmtId="9" fontId="16" fillId="3" borderId="57" xfId="0" applyNumberFormat="1" applyFont="1" applyFill="1" applyBorder="1" applyAlignment="1">
      <alignment horizontal="center" vertical="center"/>
    </xf>
    <xf numFmtId="0" fontId="2" fillId="0" borderId="36" xfId="0" applyFont="1" applyBorder="1"/>
    <xf numFmtId="9" fontId="16" fillId="3" borderId="4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'Receita x Despesa'!$A$12</c:f>
              <c:strCache>
                <c:ptCount val="1"/>
                <c:pt idx="0">
                  <c:v>Total de Receita Líquida</c:v>
                </c:pt>
              </c:strCache>
            </c:strRef>
          </c:tx>
          <c:marker>
            <c:symbol val="none"/>
          </c:marker>
          <c:val>
            <c:numRef>
              <c:f>'Receita x Despesa'!$B$12:$M$12</c:f>
              <c:numCache>
                <c:formatCode>_-"R$"\ * #,##0.00_-;\-"R$"\ * #,##0.00_-;_-"R$"\ * "-"??_-;_-@</c:formatCode>
                <c:ptCount val="12"/>
                <c:pt idx="0">
                  <c:v>1286.9000000000001</c:v>
                </c:pt>
                <c:pt idx="1">
                  <c:v>413.55000000000018</c:v>
                </c:pt>
                <c:pt idx="2">
                  <c:v>2783.3999999999996</c:v>
                </c:pt>
                <c:pt idx="3">
                  <c:v>3386.2999999999993</c:v>
                </c:pt>
                <c:pt idx="4">
                  <c:v>4144.5</c:v>
                </c:pt>
                <c:pt idx="5">
                  <c:v>4839.7999999999993</c:v>
                </c:pt>
                <c:pt idx="6">
                  <c:v>5116.3999999999996</c:v>
                </c:pt>
                <c:pt idx="7">
                  <c:v>5184.5499999999993</c:v>
                </c:pt>
                <c:pt idx="8">
                  <c:v>7731.7000000000007</c:v>
                </c:pt>
                <c:pt idx="9">
                  <c:v>7149.0999999999985</c:v>
                </c:pt>
                <c:pt idx="10">
                  <c:v>7562.75</c:v>
                </c:pt>
                <c:pt idx="11">
                  <c:v>10452.580000000002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2-43C0-A3E0-560539B74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59328"/>
        <c:axId val="174415872"/>
      </c:lineChart>
      <c:catAx>
        <c:axId val="16065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74415872"/>
        <c:crosses val="autoZero"/>
        <c:auto val="1"/>
        <c:lblAlgn val="ctr"/>
        <c:lblOffset val="100"/>
        <c:noMultiLvlLbl val="1"/>
      </c:catAx>
      <c:valAx>
        <c:axId val="1744158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_-&quot;R$&quot;\ * #,##0.00_-;\-&quot;R$&quot;\ * #,##0.00_-;_-&quot;R$&quot;\ 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065932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95250</xdr:colOff>
      <xdr:row>1</xdr:row>
      <xdr:rowOff>9525</xdr:rowOff>
    </xdr:from>
    <xdr:ext cx="476250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504825</xdr:colOff>
      <xdr:row>1</xdr:row>
      <xdr:rowOff>142875</xdr:rowOff>
    </xdr:from>
    <xdr:ext cx="48577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800100</xdr:colOff>
      <xdr:row>2</xdr:row>
      <xdr:rowOff>9525</xdr:rowOff>
    </xdr:from>
    <xdr:ext cx="476250" cy="4953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466725</xdr:colOff>
      <xdr:row>0</xdr:row>
      <xdr:rowOff>323850</xdr:rowOff>
    </xdr:from>
    <xdr:ext cx="48577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781050</xdr:colOff>
      <xdr:row>0</xdr:row>
      <xdr:rowOff>495300</xdr:rowOff>
    </xdr:from>
    <xdr:ext cx="476250" cy="4762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13</xdr:row>
      <xdr:rowOff>76200</xdr:rowOff>
    </xdr:from>
    <xdr:ext cx="10839450" cy="2076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971550</xdr:colOff>
      <xdr:row>1</xdr:row>
      <xdr:rowOff>47625</xdr:rowOff>
    </xdr:from>
    <xdr:ext cx="476250" cy="4953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209550</xdr:colOff>
      <xdr:row>1</xdr:row>
      <xdr:rowOff>9525</xdr:rowOff>
    </xdr:from>
    <xdr:ext cx="476250" cy="4953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0</xdr:rowOff>
    </xdr:from>
    <xdr:ext cx="476250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0"/>
          <a:ext cx="476250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40</xdr:row>
      <xdr:rowOff>0</xdr:rowOff>
    </xdr:from>
    <xdr:to>
      <xdr:col>0</xdr:col>
      <xdr:colOff>4444</xdr:colOff>
      <xdr:row>40</xdr:row>
      <xdr:rowOff>4445</xdr:rowOff>
    </xdr:to>
    <xdr:sp macro="" textlink="">
      <xdr:nvSpPr>
        <xdr:cNvPr id="4" name="Shap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0" y="8048625"/>
          <a:ext cx="4444" cy="4445"/>
        </a:xfrm>
        <a:custGeom>
          <a:avLst/>
          <a:gdLst/>
          <a:ahLst/>
          <a:cxnLst/>
          <a:rect l="0" t="0" r="0" b="0"/>
          <a:pathLst>
            <a:path w="4445" h="4445">
              <a:moveTo>
                <a:pt x="4207" y="4207"/>
              </a:moveTo>
              <a:lnTo>
                <a:pt x="0" y="4207"/>
              </a:lnTo>
              <a:lnTo>
                <a:pt x="0" y="0"/>
              </a:lnTo>
              <a:lnTo>
                <a:pt x="4207" y="0"/>
              </a:lnTo>
              <a:lnTo>
                <a:pt x="4207" y="4207"/>
              </a:lnTo>
              <a:close/>
            </a:path>
          </a:pathLst>
        </a:custGeom>
        <a:solidFill>
          <a:srgbClr val="000000">
            <a:alpha val="14901"/>
          </a:srgbClr>
        </a:solidFill>
      </xdr:spPr>
    </xdr:sp>
    <xdr:clientData/>
  </xdr:twoCellAnchor>
  <xdr:oneCellAnchor>
    <xdr:from>
      <xdr:col>0</xdr:col>
      <xdr:colOff>190500</xdr:colOff>
      <xdr:row>19</xdr:row>
      <xdr:rowOff>57150</xdr:rowOff>
    </xdr:from>
    <xdr:ext cx="476250" cy="4762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41910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29</xdr:row>
      <xdr:rowOff>57150</xdr:rowOff>
    </xdr:from>
    <xdr:ext cx="476250" cy="4762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41910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34</xdr:row>
      <xdr:rowOff>57150</xdr:rowOff>
    </xdr:from>
    <xdr:ext cx="476250" cy="476250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67818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40</xdr:row>
      <xdr:rowOff>57150</xdr:rowOff>
    </xdr:from>
    <xdr:ext cx="476250" cy="476250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8210550"/>
          <a:ext cx="476250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999"/>
  <sheetViews>
    <sheetView showGridLines="0" tabSelected="1" workbookViewId="0">
      <selection activeCell="A6" sqref="A6:D6"/>
    </sheetView>
  </sheetViews>
  <sheetFormatPr defaultColWidth="12.625" defaultRowHeight="15" customHeight="1" x14ac:dyDescent="0.2"/>
  <cols>
    <col min="1" max="1" width="59.125" customWidth="1"/>
    <col min="2" max="2" width="10.75" customWidth="1"/>
    <col min="3" max="3" width="30.25" customWidth="1"/>
    <col min="4" max="4" width="12.5" hidden="1" customWidth="1"/>
    <col min="5" max="14" width="8" customWidth="1"/>
    <col min="15" max="24" width="7.625" hidden="1" customWidth="1"/>
    <col min="25" max="26" width="7.625" customWidth="1"/>
  </cols>
  <sheetData>
    <row r="1" spans="1:26" ht="14.25" customHeight="1" x14ac:dyDescent="0.2">
      <c r="A1" s="173" t="s">
        <v>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8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8"/>
      <c r="N4" s="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hidden="1" customHeight="1" x14ac:dyDescent="0.2">
      <c r="A5" s="179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1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0.25" customHeight="1" x14ac:dyDescent="0.2">
      <c r="A6" s="182" t="s">
        <v>17</v>
      </c>
      <c r="B6" s="183"/>
      <c r="C6" s="183"/>
      <c r="D6" s="184"/>
      <c r="E6" s="14"/>
      <c r="F6" s="185" t="s">
        <v>95</v>
      </c>
      <c r="G6" s="186"/>
      <c r="H6" s="186"/>
      <c r="I6" s="186"/>
      <c r="J6" s="186"/>
      <c r="K6" s="186"/>
      <c r="L6" s="186"/>
      <c r="M6" s="18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5" t="s">
        <v>22</v>
      </c>
      <c r="B7" s="16" t="s">
        <v>23</v>
      </c>
      <c r="C7" s="17" t="s">
        <v>24</v>
      </c>
      <c r="D7" s="19" t="s">
        <v>25</v>
      </c>
      <c r="E7" s="3"/>
      <c r="F7" s="188"/>
      <c r="G7" s="177"/>
      <c r="H7" s="177"/>
      <c r="I7" s="177"/>
      <c r="J7" s="177"/>
      <c r="K7" s="177"/>
      <c r="L7" s="177"/>
      <c r="M7" s="189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30" t="s">
        <v>91</v>
      </c>
      <c r="B8" s="29"/>
      <c r="C8" s="30"/>
      <c r="D8" s="19"/>
      <c r="E8" s="124"/>
      <c r="F8" s="188"/>
      <c r="G8" s="177"/>
      <c r="H8" s="177"/>
      <c r="I8" s="177"/>
      <c r="J8" s="177"/>
      <c r="K8" s="177"/>
      <c r="L8" s="177"/>
      <c r="M8" s="189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</row>
    <row r="9" spans="1:26" ht="14.25" customHeight="1" x14ac:dyDescent="0.2">
      <c r="A9" s="120" t="s">
        <v>92</v>
      </c>
      <c r="B9" s="22">
        <v>1</v>
      </c>
      <c r="C9" s="25">
        <v>6250</v>
      </c>
      <c r="D9" s="26"/>
      <c r="E9" s="3"/>
      <c r="F9" s="188"/>
      <c r="G9" s="177"/>
      <c r="H9" s="177"/>
      <c r="I9" s="177"/>
      <c r="J9" s="177"/>
      <c r="K9" s="177"/>
      <c r="L9" s="177"/>
      <c r="M9" s="189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28" t="s">
        <v>29</v>
      </c>
      <c r="B10" s="29"/>
      <c r="C10" s="30"/>
      <c r="D10" s="31"/>
      <c r="E10" s="3"/>
      <c r="F10" s="188"/>
      <c r="G10" s="177"/>
      <c r="H10" s="177"/>
      <c r="I10" s="177"/>
      <c r="J10" s="177"/>
      <c r="K10" s="177"/>
      <c r="L10" s="177"/>
      <c r="M10" s="189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">
      <c r="A11" s="32" t="s">
        <v>30</v>
      </c>
      <c r="B11" s="22">
        <v>1</v>
      </c>
      <c r="C11" s="131" t="s">
        <v>93</v>
      </c>
      <c r="D11" s="31" t="e">
        <f>(B11*C11)</f>
        <v>#VALUE!</v>
      </c>
      <c r="E11" s="3"/>
      <c r="F11" s="188"/>
      <c r="G11" s="177"/>
      <c r="H11" s="177"/>
      <c r="I11" s="177"/>
      <c r="J11" s="177"/>
      <c r="K11" s="177"/>
      <c r="L11" s="177"/>
      <c r="M11" s="18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28" t="s">
        <v>31</v>
      </c>
      <c r="B12" s="29"/>
      <c r="C12" s="30"/>
      <c r="D12" s="31"/>
      <c r="E12" s="3"/>
      <c r="F12" s="188"/>
      <c r="G12" s="177"/>
      <c r="H12" s="177"/>
      <c r="I12" s="177"/>
      <c r="J12" s="177"/>
      <c r="K12" s="177"/>
      <c r="L12" s="177"/>
      <c r="M12" s="189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">
      <c r="A13" s="37" t="s">
        <v>34</v>
      </c>
      <c r="B13" s="22"/>
      <c r="C13" s="34" t="s">
        <v>87</v>
      </c>
      <c r="D13" s="31"/>
      <c r="E13" s="3"/>
      <c r="F13" s="190"/>
      <c r="G13" s="191"/>
      <c r="H13" s="191"/>
      <c r="I13" s="191"/>
      <c r="J13" s="191"/>
      <c r="K13" s="191"/>
      <c r="L13" s="191"/>
      <c r="M13" s="19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">
      <c r="A14" s="37" t="s">
        <v>42</v>
      </c>
      <c r="B14" s="22"/>
      <c r="C14" s="34" t="s">
        <v>87</v>
      </c>
      <c r="D14" s="3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">
      <c r="A15" s="37" t="s">
        <v>88</v>
      </c>
      <c r="B15" s="22"/>
      <c r="C15" s="34" t="s">
        <v>87</v>
      </c>
      <c r="D15" s="3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">
      <c r="A16" s="37"/>
      <c r="B16" s="22"/>
      <c r="C16" s="34"/>
      <c r="D16" s="31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28" t="s">
        <v>61</v>
      </c>
      <c r="B17" s="29"/>
      <c r="C17" s="30"/>
      <c r="D17" s="44"/>
      <c r="E17" s="3"/>
      <c r="F17" s="46"/>
      <c r="G17" s="46"/>
      <c r="H17" s="46"/>
      <c r="I17" s="46"/>
      <c r="J17" s="46"/>
      <c r="K17" s="46"/>
      <c r="L17" s="46"/>
      <c r="M17" s="46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21" t="s">
        <v>62</v>
      </c>
      <c r="B18" s="22">
        <v>1</v>
      </c>
      <c r="C18" s="34" t="s">
        <v>87</v>
      </c>
      <c r="D18" s="44"/>
      <c r="E18" s="3"/>
      <c r="F18" s="46"/>
      <c r="G18" s="46"/>
      <c r="H18" s="46"/>
      <c r="I18" s="46"/>
      <c r="J18" s="46"/>
      <c r="K18" s="46"/>
      <c r="L18" s="46"/>
      <c r="M18" s="46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121" t="s">
        <v>89</v>
      </c>
      <c r="B19" s="122">
        <v>1</v>
      </c>
      <c r="C19" s="123">
        <v>500</v>
      </c>
      <c r="D19" s="44"/>
      <c r="E19" s="124"/>
      <c r="F19" s="125"/>
      <c r="G19" s="125"/>
      <c r="H19" s="125"/>
      <c r="I19" s="125"/>
      <c r="J19" s="125"/>
      <c r="K19" s="125"/>
      <c r="L19" s="125"/>
      <c r="M19" s="125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</row>
    <row r="20" spans="1:26" ht="14.25" customHeight="1" x14ac:dyDescent="0.25">
      <c r="A20" s="21" t="s">
        <v>63</v>
      </c>
      <c r="B20" s="61">
        <v>1</v>
      </c>
      <c r="C20" s="34" t="s">
        <v>87</v>
      </c>
      <c r="D20" s="26"/>
      <c r="E20" s="3"/>
      <c r="F20" s="46"/>
      <c r="G20" s="46"/>
      <c r="H20" s="46"/>
      <c r="I20" s="46"/>
      <c r="J20" s="46"/>
      <c r="K20" s="46"/>
      <c r="L20" s="46"/>
      <c r="M20" s="4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129" t="s">
        <v>90</v>
      </c>
      <c r="B21" s="126"/>
      <c r="C21" s="127"/>
      <c r="D21" s="128"/>
      <c r="E21" s="124"/>
      <c r="F21" s="125"/>
      <c r="G21" s="125"/>
      <c r="H21" s="125"/>
      <c r="I21" s="125"/>
      <c r="J21" s="125"/>
      <c r="K21" s="125"/>
      <c r="L21" s="125"/>
      <c r="M21" s="125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</row>
    <row r="22" spans="1:26" ht="14.25" customHeight="1" x14ac:dyDescent="0.25">
      <c r="A22" s="132" t="s">
        <v>94</v>
      </c>
      <c r="B22" s="133"/>
      <c r="C22" s="134">
        <f>SUM(C9:C21)</f>
        <v>6750</v>
      </c>
      <c r="D22" s="133"/>
      <c r="E22" s="3"/>
      <c r="F22" s="46"/>
      <c r="G22" s="46"/>
      <c r="H22" s="46"/>
      <c r="I22" s="46"/>
      <c r="J22" s="46"/>
      <c r="K22" s="46"/>
      <c r="L22" s="46"/>
      <c r="M22" s="46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hidden="1" customHeight="1" x14ac:dyDescent="0.2">
      <c r="A23" s="64"/>
      <c r="B23" s="64"/>
      <c r="C23" s="65"/>
      <c r="D23" s="64"/>
      <c r="E23" s="64"/>
      <c r="F23" s="3"/>
      <c r="G23" s="3"/>
      <c r="H23" s="3"/>
      <c r="I23" s="3"/>
      <c r="J23" s="3"/>
      <c r="K23" s="3"/>
      <c r="L23" s="3"/>
      <c r="M23" s="3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3"/>
      <c r="Z23" s="3"/>
    </row>
    <row r="24" spans="1:26" ht="14.25" hidden="1" customHeight="1" x14ac:dyDescent="0.2">
      <c r="A24" s="64"/>
      <c r="B24" s="64"/>
      <c r="C24" s="65"/>
      <c r="D24" s="64"/>
      <c r="E24" s="64"/>
      <c r="F24" s="3"/>
      <c r="G24" s="3"/>
      <c r="H24" s="3"/>
      <c r="I24" s="3"/>
      <c r="J24" s="3"/>
      <c r="K24" s="3"/>
      <c r="L24" s="3"/>
      <c r="M24" s="3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3"/>
      <c r="Z24" s="3"/>
    </row>
    <row r="25" spans="1:26" ht="14.25" hidden="1" customHeight="1" x14ac:dyDescent="0.2">
      <c r="A25" s="64"/>
      <c r="B25" s="64"/>
      <c r="C25" s="65"/>
      <c r="D25" s="64"/>
      <c r="E25" s="64"/>
      <c r="F25" s="3"/>
      <c r="G25" s="3"/>
      <c r="H25" s="3"/>
      <c r="I25" s="3"/>
      <c r="J25" s="3"/>
      <c r="K25" s="3"/>
      <c r="L25" s="3"/>
      <c r="M25" s="3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3"/>
      <c r="Z25" s="3"/>
    </row>
    <row r="26" spans="1:26" ht="14.25" customHeight="1" x14ac:dyDescent="0.2">
      <c r="A26" s="3"/>
      <c r="B26" s="3"/>
      <c r="C26" s="6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">
      <c r="A27" s="3"/>
      <c r="B27" s="3"/>
      <c r="C27" s="6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">
      <c r="A28" s="3"/>
      <c r="B28" s="3"/>
      <c r="C28" s="6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">
      <c r="A29" s="3"/>
      <c r="B29" s="3"/>
      <c r="C29" s="6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">
      <c r="A30" s="3"/>
      <c r="B30" s="3"/>
      <c r="C30" s="6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">
      <c r="A31" s="3"/>
      <c r="B31" s="3"/>
      <c r="C31" s="6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">
      <c r="A32" s="3"/>
      <c r="B32" s="3"/>
      <c r="C32" s="6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">
      <c r="A33" s="3"/>
      <c r="B33" s="3"/>
      <c r="C33" s="6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">
      <c r="A34" s="3"/>
      <c r="B34" s="3"/>
      <c r="C34" s="6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">
      <c r="A35" s="3"/>
      <c r="B35" s="3"/>
      <c r="C35" s="6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">
      <c r="A36" s="3"/>
      <c r="B36" s="3"/>
      <c r="C36" s="6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">
      <c r="A37" s="3"/>
      <c r="B37" s="3"/>
      <c r="C37" s="6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">
      <c r="A38" s="3"/>
      <c r="B38" s="3"/>
      <c r="C38" s="6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">
      <c r="A39" s="3"/>
      <c r="B39" s="3"/>
      <c r="C39" s="6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">
      <c r="A40" s="3"/>
      <c r="B40" s="3"/>
      <c r="C40" s="6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">
      <c r="A41" s="3"/>
      <c r="B41" s="3"/>
      <c r="C41" s="6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">
      <c r="A42" s="3"/>
      <c r="B42" s="3"/>
      <c r="C42" s="6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">
      <c r="A43" s="3"/>
      <c r="B43" s="3"/>
      <c r="C43" s="6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">
      <c r="A44" s="3"/>
      <c r="B44" s="3"/>
      <c r="C44" s="6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">
      <c r="A45" s="3"/>
      <c r="B45" s="3"/>
      <c r="C45" s="6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">
      <c r="A46" s="3"/>
      <c r="B46" s="3"/>
      <c r="C46" s="6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">
      <c r="A47" s="3"/>
      <c r="B47" s="3"/>
      <c r="C47" s="6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">
      <c r="A48" s="3"/>
      <c r="B48" s="3"/>
      <c r="C48" s="6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">
      <c r="A49" s="3"/>
      <c r="B49" s="3"/>
      <c r="C49" s="6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">
      <c r="A50" s="3"/>
      <c r="B50" s="3"/>
      <c r="C50" s="6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">
      <c r="A51" s="3"/>
      <c r="B51" s="3"/>
      <c r="C51" s="6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">
      <c r="A52" s="3"/>
      <c r="B52" s="3"/>
      <c r="C52" s="6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">
      <c r="A53" s="3"/>
      <c r="B53" s="3"/>
      <c r="C53" s="6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">
      <c r="A54" s="3"/>
      <c r="B54" s="3"/>
      <c r="C54" s="6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">
      <c r="A55" s="3"/>
      <c r="B55" s="3"/>
      <c r="C55" s="6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">
      <c r="A56" s="3"/>
      <c r="B56" s="3"/>
      <c r="C56" s="6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">
      <c r="A57" s="3"/>
      <c r="B57" s="3"/>
      <c r="C57" s="6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">
      <c r="A58" s="3"/>
      <c r="B58" s="3"/>
      <c r="C58" s="6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">
      <c r="A59" s="3"/>
      <c r="B59" s="3"/>
      <c r="C59" s="6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">
      <c r="A60" s="3"/>
      <c r="B60" s="3"/>
      <c r="C60" s="6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">
      <c r="A61" s="3"/>
      <c r="B61" s="3"/>
      <c r="C61" s="6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">
      <c r="A62" s="3"/>
      <c r="B62" s="3"/>
      <c r="C62" s="6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">
      <c r="A63" s="3"/>
      <c r="B63" s="3"/>
      <c r="C63" s="6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">
      <c r="A64" s="3"/>
      <c r="B64" s="3"/>
      <c r="C64" s="6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">
      <c r="A65" s="3"/>
      <c r="B65" s="3"/>
      <c r="C65" s="6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">
      <c r="A66" s="3"/>
      <c r="B66" s="3"/>
      <c r="C66" s="6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">
      <c r="A67" s="3"/>
      <c r="B67" s="3"/>
      <c r="C67" s="6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">
      <c r="A68" s="3"/>
      <c r="B68" s="3"/>
      <c r="C68" s="6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">
      <c r="A69" s="3"/>
      <c r="B69" s="3"/>
      <c r="C69" s="6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">
      <c r="A70" s="3"/>
      <c r="B70" s="3"/>
      <c r="C70" s="6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">
      <c r="A71" s="3"/>
      <c r="B71" s="3"/>
      <c r="C71" s="6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">
      <c r="A72" s="3"/>
      <c r="B72" s="3"/>
      <c r="C72" s="6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">
      <c r="A73" s="3"/>
      <c r="B73" s="3"/>
      <c r="C73" s="6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">
      <c r="A74" s="3"/>
      <c r="B74" s="3"/>
      <c r="C74" s="6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">
      <c r="A75" s="3"/>
      <c r="B75" s="3"/>
      <c r="C75" s="6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">
      <c r="A76" s="3"/>
      <c r="B76" s="3"/>
      <c r="C76" s="6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">
      <c r="A77" s="3"/>
      <c r="B77" s="3"/>
      <c r="C77" s="6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">
      <c r="A78" s="3"/>
      <c r="B78" s="3"/>
      <c r="C78" s="6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">
      <c r="A79" s="3"/>
      <c r="B79" s="3"/>
      <c r="C79" s="6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">
      <c r="A80" s="3"/>
      <c r="B80" s="3"/>
      <c r="C80" s="6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">
      <c r="A81" s="3"/>
      <c r="B81" s="3"/>
      <c r="C81" s="6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">
      <c r="A82" s="3"/>
      <c r="B82" s="3"/>
      <c r="C82" s="6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">
      <c r="A83" s="3"/>
      <c r="B83" s="3"/>
      <c r="C83" s="6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">
      <c r="A84" s="3"/>
      <c r="B84" s="3"/>
      <c r="C84" s="6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">
      <c r="A85" s="3"/>
      <c r="B85" s="3"/>
      <c r="C85" s="6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">
      <c r="A86" s="3"/>
      <c r="B86" s="3"/>
      <c r="C86" s="6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">
      <c r="A87" s="3"/>
      <c r="B87" s="3"/>
      <c r="C87" s="6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">
      <c r="A88" s="3"/>
      <c r="B88" s="3"/>
      <c r="C88" s="6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">
      <c r="A89" s="3"/>
      <c r="B89" s="3"/>
      <c r="C89" s="6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">
      <c r="A90" s="3"/>
      <c r="B90" s="3"/>
      <c r="C90" s="6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">
      <c r="A91" s="3"/>
      <c r="B91" s="3"/>
      <c r="C91" s="6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">
      <c r="A92" s="3"/>
      <c r="B92" s="3"/>
      <c r="C92" s="6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">
      <c r="A93" s="3"/>
      <c r="B93" s="3"/>
      <c r="C93" s="6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">
      <c r="A94" s="3"/>
      <c r="B94" s="3"/>
      <c r="C94" s="6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">
      <c r="A95" s="3"/>
      <c r="B95" s="3"/>
      <c r="C95" s="6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">
      <c r="A96" s="3"/>
      <c r="B96" s="3"/>
      <c r="C96" s="6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">
      <c r="A97" s="3"/>
      <c r="B97" s="3"/>
      <c r="C97" s="6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">
      <c r="A98" s="3"/>
      <c r="B98" s="3"/>
      <c r="C98" s="6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">
      <c r="A99" s="3"/>
      <c r="B99" s="3"/>
      <c r="C99" s="66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">
      <c r="A100" s="3"/>
      <c r="B100" s="3"/>
      <c r="C100" s="6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">
      <c r="A101" s="3"/>
      <c r="B101" s="3"/>
      <c r="C101" s="6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">
      <c r="A102" s="3"/>
      <c r="B102" s="3"/>
      <c r="C102" s="6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">
      <c r="A103" s="3"/>
      <c r="B103" s="3"/>
      <c r="C103" s="66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">
      <c r="A104" s="3"/>
      <c r="B104" s="3"/>
      <c r="C104" s="66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">
      <c r="A105" s="3"/>
      <c r="B105" s="3"/>
      <c r="C105" s="6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">
      <c r="A106" s="3"/>
      <c r="B106" s="3"/>
      <c r="C106" s="6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">
      <c r="A107" s="3"/>
      <c r="B107" s="3"/>
      <c r="C107" s="6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">
      <c r="A108" s="3"/>
      <c r="B108" s="3"/>
      <c r="C108" s="6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">
      <c r="A109" s="3"/>
      <c r="B109" s="3"/>
      <c r="C109" s="66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">
      <c r="A110" s="3"/>
      <c r="B110" s="3"/>
      <c r="C110" s="6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">
      <c r="A111" s="3"/>
      <c r="B111" s="3"/>
      <c r="C111" s="66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">
      <c r="A112" s="3"/>
      <c r="B112" s="3"/>
      <c r="C112" s="6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">
      <c r="A113" s="3"/>
      <c r="B113" s="3"/>
      <c r="C113" s="6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">
      <c r="A114" s="3"/>
      <c r="B114" s="3"/>
      <c r="C114" s="66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">
      <c r="A115" s="3"/>
      <c r="B115" s="3"/>
      <c r="C115" s="66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">
      <c r="A116" s="3"/>
      <c r="B116" s="3"/>
      <c r="C116" s="6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">
      <c r="A117" s="3"/>
      <c r="B117" s="3"/>
      <c r="C117" s="6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">
      <c r="A118" s="3"/>
      <c r="B118" s="3"/>
      <c r="C118" s="6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">
      <c r="A119" s="3"/>
      <c r="B119" s="3"/>
      <c r="C119" s="6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">
      <c r="A120" s="3"/>
      <c r="B120" s="3"/>
      <c r="C120" s="6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">
      <c r="A121" s="3"/>
      <c r="B121" s="3"/>
      <c r="C121" s="6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">
      <c r="A122" s="3"/>
      <c r="B122" s="3"/>
      <c r="C122" s="6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">
      <c r="A123" s="3"/>
      <c r="B123" s="3"/>
      <c r="C123" s="66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">
      <c r="A124" s="3"/>
      <c r="B124" s="3"/>
      <c r="C124" s="66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">
      <c r="A125" s="3"/>
      <c r="B125" s="3"/>
      <c r="C125" s="6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">
      <c r="A126" s="3"/>
      <c r="B126" s="3"/>
      <c r="C126" s="6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">
      <c r="A127" s="3"/>
      <c r="B127" s="3"/>
      <c r="C127" s="66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">
      <c r="A128" s="3"/>
      <c r="B128" s="3"/>
      <c r="C128" s="66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">
      <c r="A129" s="3"/>
      <c r="B129" s="3"/>
      <c r="C129" s="66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">
      <c r="A130" s="3"/>
      <c r="B130" s="3"/>
      <c r="C130" s="66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">
      <c r="A131" s="3"/>
      <c r="B131" s="3"/>
      <c r="C131" s="66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">
      <c r="A132" s="3"/>
      <c r="B132" s="3"/>
      <c r="C132" s="66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">
      <c r="A133" s="3"/>
      <c r="B133" s="3"/>
      <c r="C133" s="66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">
      <c r="A134" s="3"/>
      <c r="B134" s="3"/>
      <c r="C134" s="66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">
      <c r="A135" s="3"/>
      <c r="B135" s="3"/>
      <c r="C135" s="66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">
      <c r="A136" s="3"/>
      <c r="B136" s="3"/>
      <c r="C136" s="66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">
      <c r="A137" s="3"/>
      <c r="B137" s="3"/>
      <c r="C137" s="66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">
      <c r="A138" s="3"/>
      <c r="B138" s="3"/>
      <c r="C138" s="66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">
      <c r="A139" s="3"/>
      <c r="B139" s="3"/>
      <c r="C139" s="6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">
      <c r="A140" s="3"/>
      <c r="B140" s="3"/>
      <c r="C140" s="66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">
      <c r="A141" s="3"/>
      <c r="B141" s="3"/>
      <c r="C141" s="66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">
      <c r="A142" s="3"/>
      <c r="B142" s="3"/>
      <c r="C142" s="66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">
      <c r="A143" s="3"/>
      <c r="B143" s="3"/>
      <c r="C143" s="66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">
      <c r="A144" s="3"/>
      <c r="B144" s="3"/>
      <c r="C144" s="66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">
      <c r="A145" s="3"/>
      <c r="B145" s="3"/>
      <c r="C145" s="66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">
      <c r="A146" s="3"/>
      <c r="B146" s="3"/>
      <c r="C146" s="6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">
      <c r="A147" s="3"/>
      <c r="B147" s="3"/>
      <c r="C147" s="66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">
      <c r="A148" s="3"/>
      <c r="B148" s="3"/>
      <c r="C148" s="6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">
      <c r="A149" s="3"/>
      <c r="B149" s="3"/>
      <c r="C149" s="6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">
      <c r="A150" s="3"/>
      <c r="B150" s="3"/>
      <c r="C150" s="66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">
      <c r="A151" s="3"/>
      <c r="B151" s="3"/>
      <c r="C151" s="66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">
      <c r="A152" s="3"/>
      <c r="B152" s="3"/>
      <c r="C152" s="66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">
      <c r="A153" s="3"/>
      <c r="B153" s="3"/>
      <c r="C153" s="6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">
      <c r="A154" s="3"/>
      <c r="B154" s="3"/>
      <c r="C154" s="66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">
      <c r="A155" s="3"/>
      <c r="B155" s="3"/>
      <c r="C155" s="66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">
      <c r="A156" s="3"/>
      <c r="B156" s="3"/>
      <c r="C156" s="66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">
      <c r="A157" s="3"/>
      <c r="B157" s="3"/>
      <c r="C157" s="66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">
      <c r="A158" s="3"/>
      <c r="B158" s="3"/>
      <c r="C158" s="66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">
      <c r="A159" s="3"/>
      <c r="B159" s="3"/>
      <c r="C159" s="66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">
      <c r="A160" s="3"/>
      <c r="B160" s="3"/>
      <c r="C160" s="66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">
      <c r="A161" s="3"/>
      <c r="B161" s="3"/>
      <c r="C161" s="66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">
      <c r="A162" s="3"/>
      <c r="B162" s="3"/>
      <c r="C162" s="66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">
      <c r="A163" s="3"/>
      <c r="B163" s="3"/>
      <c r="C163" s="66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">
      <c r="A164" s="3"/>
      <c r="B164" s="3"/>
      <c r="C164" s="66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">
      <c r="A165" s="3"/>
      <c r="B165" s="3"/>
      <c r="C165" s="6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">
      <c r="A166" s="3"/>
      <c r="B166" s="3"/>
      <c r="C166" s="66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">
      <c r="A167" s="3"/>
      <c r="B167" s="3"/>
      <c r="C167" s="66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">
      <c r="A168" s="3"/>
      <c r="B168" s="3"/>
      <c r="C168" s="66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">
      <c r="A169" s="3"/>
      <c r="B169" s="3"/>
      <c r="C169" s="66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">
      <c r="A170" s="3"/>
      <c r="B170" s="3"/>
      <c r="C170" s="66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">
      <c r="A171" s="3"/>
      <c r="B171" s="3"/>
      <c r="C171" s="66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">
      <c r="A172" s="3"/>
      <c r="B172" s="3"/>
      <c r="C172" s="66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">
      <c r="A173" s="3"/>
      <c r="B173" s="3"/>
      <c r="C173" s="66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">
      <c r="A174" s="3"/>
      <c r="B174" s="3"/>
      <c r="C174" s="66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">
      <c r="A175" s="3"/>
      <c r="B175" s="3"/>
      <c r="C175" s="66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">
      <c r="A176" s="3"/>
      <c r="B176" s="3"/>
      <c r="C176" s="66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">
      <c r="A177" s="3"/>
      <c r="B177" s="3"/>
      <c r="C177" s="66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">
      <c r="A178" s="3"/>
      <c r="B178" s="3"/>
      <c r="C178" s="66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">
      <c r="A179" s="3"/>
      <c r="B179" s="3"/>
      <c r="C179" s="66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">
      <c r="A180" s="3"/>
      <c r="B180" s="3"/>
      <c r="C180" s="66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">
      <c r="A181" s="3"/>
      <c r="B181" s="3"/>
      <c r="C181" s="66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">
      <c r="A182" s="3"/>
      <c r="B182" s="3"/>
      <c r="C182" s="66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">
      <c r="A183" s="3"/>
      <c r="B183" s="3"/>
      <c r="C183" s="66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">
      <c r="A184" s="3"/>
      <c r="B184" s="3"/>
      <c r="C184" s="66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">
      <c r="A185" s="3"/>
      <c r="B185" s="3"/>
      <c r="C185" s="66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">
      <c r="A186" s="3"/>
      <c r="B186" s="3"/>
      <c r="C186" s="66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">
      <c r="A187" s="3"/>
      <c r="B187" s="3"/>
      <c r="C187" s="66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">
      <c r="A188" s="3"/>
      <c r="B188" s="3"/>
      <c r="C188" s="66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">
      <c r="A189" s="3"/>
      <c r="B189" s="3"/>
      <c r="C189" s="66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">
      <c r="A190" s="3"/>
      <c r="B190" s="3"/>
      <c r="C190" s="66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">
      <c r="A191" s="3"/>
      <c r="B191" s="3"/>
      <c r="C191" s="66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">
      <c r="A192" s="3"/>
      <c r="B192" s="3"/>
      <c r="C192" s="66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">
      <c r="A193" s="3"/>
      <c r="B193" s="3"/>
      <c r="C193" s="66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">
      <c r="A194" s="3"/>
      <c r="B194" s="3"/>
      <c r="C194" s="66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">
      <c r="A195" s="3"/>
      <c r="B195" s="3"/>
      <c r="C195" s="66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">
      <c r="A196" s="3"/>
      <c r="B196" s="3"/>
      <c r="C196" s="66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">
      <c r="A197" s="3"/>
      <c r="B197" s="3"/>
      <c r="C197" s="66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">
      <c r="A198" s="3"/>
      <c r="B198" s="3"/>
      <c r="C198" s="66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">
      <c r="A199" s="3"/>
      <c r="B199" s="3"/>
      <c r="C199" s="66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">
      <c r="A200" s="3"/>
      <c r="B200" s="3"/>
      <c r="C200" s="66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">
      <c r="A201" s="3"/>
      <c r="B201" s="3"/>
      <c r="C201" s="66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">
      <c r="A202" s="3"/>
      <c r="B202" s="3"/>
      <c r="C202" s="66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">
      <c r="A203" s="3"/>
      <c r="B203" s="3"/>
      <c r="C203" s="66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">
      <c r="A204" s="3"/>
      <c r="B204" s="3"/>
      <c r="C204" s="66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">
      <c r="A205" s="3"/>
      <c r="B205" s="3"/>
      <c r="C205" s="66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">
      <c r="A206" s="3"/>
      <c r="B206" s="3"/>
      <c r="C206" s="66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">
      <c r="A207" s="3"/>
      <c r="B207" s="3"/>
      <c r="C207" s="66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">
      <c r="A208" s="3"/>
      <c r="B208" s="3"/>
      <c r="C208" s="66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">
      <c r="A209" s="3"/>
      <c r="B209" s="3"/>
      <c r="C209" s="66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">
      <c r="A210" s="3"/>
      <c r="B210" s="3"/>
      <c r="C210" s="66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">
      <c r="A211" s="3"/>
      <c r="B211" s="3"/>
      <c r="C211" s="66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">
      <c r="A212" s="3"/>
      <c r="B212" s="3"/>
      <c r="C212" s="66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">
      <c r="A213" s="3"/>
      <c r="B213" s="3"/>
      <c r="C213" s="66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">
      <c r="A214" s="3"/>
      <c r="B214" s="3"/>
      <c r="C214" s="66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">
      <c r="A215" s="3"/>
      <c r="B215" s="3"/>
      <c r="C215" s="66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">
      <c r="A216" s="3"/>
      <c r="B216" s="3"/>
      <c r="C216" s="66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">
      <c r="A217" s="3"/>
      <c r="B217" s="3"/>
      <c r="C217" s="66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">
      <c r="A218" s="3"/>
      <c r="B218" s="3"/>
      <c r="C218" s="66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">
      <c r="A219" s="3"/>
      <c r="B219" s="3"/>
      <c r="C219" s="66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">
      <c r="A220" s="3"/>
      <c r="B220" s="3"/>
      <c r="C220" s="66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">
      <c r="A221" s="3"/>
      <c r="B221" s="3"/>
      <c r="C221" s="66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">
      <c r="A222" s="3"/>
      <c r="B222" s="3"/>
      <c r="C222" s="66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">
      <c r="A223" s="3"/>
      <c r="B223" s="3"/>
      <c r="C223" s="66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">
      <c r="A224" s="3"/>
      <c r="B224" s="3"/>
      <c r="C224" s="66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">
      <c r="A225" s="3"/>
      <c r="B225" s="3"/>
      <c r="C225" s="66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">
      <c r="A226" s="3"/>
      <c r="B226" s="3"/>
      <c r="C226" s="66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">
      <c r="A227" s="3"/>
      <c r="B227" s="3"/>
      <c r="C227" s="66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">
      <c r="A228" s="3"/>
      <c r="B228" s="3"/>
      <c r="C228" s="66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">
      <c r="A229" s="3"/>
      <c r="B229" s="3"/>
      <c r="C229" s="66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">
      <c r="A230" s="3"/>
      <c r="B230" s="3"/>
      <c r="C230" s="66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">
      <c r="A231" s="3"/>
      <c r="B231" s="3"/>
      <c r="C231" s="66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">
      <c r="A232" s="3"/>
      <c r="B232" s="3"/>
      <c r="C232" s="66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">
      <c r="A233" s="3"/>
      <c r="B233" s="3"/>
      <c r="C233" s="66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">
      <c r="A234" s="3"/>
      <c r="B234" s="3"/>
      <c r="C234" s="66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">
      <c r="A235" s="3"/>
      <c r="B235" s="3"/>
      <c r="C235" s="66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">
      <c r="A236" s="3"/>
      <c r="B236" s="3"/>
      <c r="C236" s="66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">
      <c r="A237" s="3"/>
      <c r="B237" s="3"/>
      <c r="C237" s="66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">
      <c r="A238" s="3"/>
      <c r="B238" s="3"/>
      <c r="C238" s="66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">
      <c r="A239" s="3"/>
      <c r="B239" s="3"/>
      <c r="C239" s="66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">
      <c r="A240" s="3"/>
      <c r="B240" s="3"/>
      <c r="C240" s="66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">
      <c r="A241" s="3"/>
      <c r="B241" s="3"/>
      <c r="C241" s="66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">
      <c r="A242" s="3"/>
      <c r="B242" s="3"/>
      <c r="C242" s="66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">
      <c r="A243" s="3"/>
      <c r="B243" s="3"/>
      <c r="C243" s="66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">
      <c r="A244" s="3"/>
      <c r="B244" s="3"/>
      <c r="C244" s="66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">
      <c r="A245" s="3"/>
      <c r="B245" s="3"/>
      <c r="C245" s="66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">
      <c r="A246" s="3"/>
      <c r="B246" s="3"/>
      <c r="C246" s="66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">
      <c r="A247" s="3"/>
      <c r="B247" s="3"/>
      <c r="C247" s="66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">
      <c r="A248" s="3"/>
      <c r="B248" s="3"/>
      <c r="C248" s="66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">
      <c r="A249" s="3"/>
      <c r="B249" s="3"/>
      <c r="C249" s="66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">
      <c r="A250" s="3"/>
      <c r="B250" s="3"/>
      <c r="C250" s="66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">
      <c r="A251" s="3"/>
      <c r="B251" s="3"/>
      <c r="C251" s="66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">
      <c r="A252" s="3"/>
      <c r="B252" s="3"/>
      <c r="C252" s="66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">
      <c r="A253" s="3"/>
      <c r="B253" s="3"/>
      <c r="C253" s="66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">
      <c r="A254" s="3"/>
      <c r="B254" s="3"/>
      <c r="C254" s="66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">
      <c r="A255" s="3"/>
      <c r="B255" s="3"/>
      <c r="C255" s="66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">
      <c r="A256" s="3"/>
      <c r="B256" s="3"/>
      <c r="C256" s="66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">
      <c r="A257" s="3"/>
      <c r="B257" s="3"/>
      <c r="C257" s="66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">
      <c r="A258" s="3"/>
      <c r="B258" s="3"/>
      <c r="C258" s="66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">
      <c r="A259" s="3"/>
      <c r="B259" s="3"/>
      <c r="C259" s="66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">
      <c r="A260" s="3"/>
      <c r="B260" s="3"/>
      <c r="C260" s="66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">
      <c r="A261" s="3"/>
      <c r="B261" s="3"/>
      <c r="C261" s="66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">
      <c r="A262" s="3"/>
      <c r="B262" s="3"/>
      <c r="C262" s="66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">
      <c r="A263" s="3"/>
      <c r="B263" s="3"/>
      <c r="C263" s="66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">
      <c r="A264" s="3"/>
      <c r="B264" s="3"/>
      <c r="C264" s="66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">
      <c r="A265" s="3"/>
      <c r="B265" s="3"/>
      <c r="C265" s="66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">
      <c r="A266" s="3"/>
      <c r="B266" s="3"/>
      <c r="C266" s="66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">
      <c r="A267" s="3"/>
      <c r="B267" s="3"/>
      <c r="C267" s="66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">
      <c r="A268" s="3"/>
      <c r="B268" s="3"/>
      <c r="C268" s="66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">
      <c r="A269" s="3"/>
      <c r="B269" s="3"/>
      <c r="C269" s="66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">
      <c r="A270" s="3"/>
      <c r="B270" s="3"/>
      <c r="C270" s="66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">
      <c r="A271" s="3"/>
      <c r="B271" s="3"/>
      <c r="C271" s="66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">
      <c r="A272" s="3"/>
      <c r="B272" s="3"/>
      <c r="C272" s="66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">
      <c r="A273" s="3"/>
      <c r="B273" s="3"/>
      <c r="C273" s="66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">
      <c r="A274" s="3"/>
      <c r="B274" s="3"/>
      <c r="C274" s="66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">
      <c r="A275" s="3"/>
      <c r="B275" s="3"/>
      <c r="C275" s="66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">
      <c r="A276" s="3"/>
      <c r="B276" s="3"/>
      <c r="C276" s="66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">
      <c r="A277" s="3"/>
      <c r="B277" s="3"/>
      <c r="C277" s="66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">
      <c r="A278" s="3"/>
      <c r="B278" s="3"/>
      <c r="C278" s="66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">
      <c r="A279" s="3"/>
      <c r="B279" s="3"/>
      <c r="C279" s="66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">
      <c r="A280" s="3"/>
      <c r="B280" s="3"/>
      <c r="C280" s="66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">
      <c r="A281" s="3"/>
      <c r="B281" s="3"/>
      <c r="C281" s="66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">
      <c r="A282" s="3"/>
      <c r="B282" s="3"/>
      <c r="C282" s="66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">
      <c r="A283" s="3"/>
      <c r="B283" s="3"/>
      <c r="C283" s="66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">
      <c r="A284" s="3"/>
      <c r="B284" s="3"/>
      <c r="C284" s="66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">
      <c r="A285" s="3"/>
      <c r="B285" s="3"/>
      <c r="C285" s="66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">
      <c r="A286" s="3"/>
      <c r="B286" s="3"/>
      <c r="C286" s="66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">
      <c r="A287" s="3"/>
      <c r="B287" s="3"/>
      <c r="C287" s="66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">
      <c r="A288" s="3"/>
      <c r="B288" s="3"/>
      <c r="C288" s="66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">
      <c r="A289" s="3"/>
      <c r="B289" s="3"/>
      <c r="C289" s="66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">
      <c r="A290" s="3"/>
      <c r="B290" s="3"/>
      <c r="C290" s="66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">
      <c r="A291" s="3"/>
      <c r="B291" s="3"/>
      <c r="C291" s="66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">
      <c r="A292" s="3"/>
      <c r="B292" s="3"/>
      <c r="C292" s="66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">
      <c r="A293" s="3"/>
      <c r="B293" s="3"/>
      <c r="C293" s="66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">
      <c r="A294" s="3"/>
      <c r="B294" s="3"/>
      <c r="C294" s="66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">
      <c r="A295" s="3"/>
      <c r="B295" s="3"/>
      <c r="C295" s="66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">
      <c r="A296" s="3"/>
      <c r="B296" s="3"/>
      <c r="C296" s="66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">
      <c r="A297" s="3"/>
      <c r="B297" s="3"/>
      <c r="C297" s="66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">
      <c r="A298" s="3"/>
      <c r="B298" s="3"/>
      <c r="C298" s="66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">
      <c r="A299" s="3"/>
      <c r="B299" s="3"/>
      <c r="C299" s="66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">
      <c r="A300" s="3"/>
      <c r="B300" s="3"/>
      <c r="C300" s="66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">
      <c r="A301" s="3"/>
      <c r="B301" s="3"/>
      <c r="C301" s="66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">
      <c r="A302" s="3"/>
      <c r="B302" s="3"/>
      <c r="C302" s="66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">
      <c r="A303" s="3"/>
      <c r="B303" s="3"/>
      <c r="C303" s="66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">
      <c r="A304" s="3"/>
      <c r="B304" s="3"/>
      <c r="C304" s="66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">
      <c r="A305" s="3"/>
      <c r="B305" s="3"/>
      <c r="C305" s="66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">
      <c r="A306" s="3"/>
      <c r="B306" s="3"/>
      <c r="C306" s="66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">
      <c r="A307" s="3"/>
      <c r="B307" s="3"/>
      <c r="C307" s="66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">
      <c r="A308" s="3"/>
      <c r="B308" s="3"/>
      <c r="C308" s="66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">
      <c r="A309" s="3"/>
      <c r="B309" s="3"/>
      <c r="C309" s="66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">
      <c r="A310" s="3"/>
      <c r="B310" s="3"/>
      <c r="C310" s="66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">
      <c r="A311" s="3"/>
      <c r="B311" s="3"/>
      <c r="C311" s="66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">
      <c r="A312" s="3"/>
      <c r="B312" s="3"/>
      <c r="C312" s="66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">
      <c r="A313" s="3"/>
      <c r="B313" s="3"/>
      <c r="C313" s="66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">
      <c r="A314" s="3"/>
      <c r="B314" s="3"/>
      <c r="C314" s="66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">
      <c r="A315" s="3"/>
      <c r="B315" s="3"/>
      <c r="C315" s="66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">
      <c r="A316" s="3"/>
      <c r="B316" s="3"/>
      <c r="C316" s="66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">
      <c r="A317" s="3"/>
      <c r="B317" s="3"/>
      <c r="C317" s="66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">
      <c r="A318" s="3"/>
      <c r="B318" s="3"/>
      <c r="C318" s="66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">
      <c r="A319" s="3"/>
      <c r="B319" s="3"/>
      <c r="C319" s="66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">
      <c r="A320" s="3"/>
      <c r="B320" s="3"/>
      <c r="C320" s="66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">
      <c r="A321" s="3"/>
      <c r="B321" s="3"/>
      <c r="C321" s="66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">
      <c r="A322" s="3"/>
      <c r="B322" s="3"/>
      <c r="C322" s="66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">
      <c r="A323" s="3"/>
      <c r="B323" s="3"/>
      <c r="C323" s="66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">
      <c r="A324" s="3"/>
      <c r="B324" s="3"/>
      <c r="C324" s="66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">
      <c r="A325" s="3"/>
      <c r="B325" s="3"/>
      <c r="C325" s="66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">
      <c r="A326" s="3"/>
      <c r="B326" s="3"/>
      <c r="C326" s="66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">
      <c r="A327" s="3"/>
      <c r="B327" s="3"/>
      <c r="C327" s="66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">
      <c r="A328" s="3"/>
      <c r="B328" s="3"/>
      <c r="C328" s="66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">
      <c r="A329" s="3"/>
      <c r="B329" s="3"/>
      <c r="C329" s="66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">
      <c r="A330" s="3"/>
      <c r="B330" s="3"/>
      <c r="C330" s="66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">
      <c r="A331" s="3"/>
      <c r="B331" s="3"/>
      <c r="C331" s="66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">
      <c r="A332" s="3"/>
      <c r="B332" s="3"/>
      <c r="C332" s="66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">
      <c r="A333" s="3"/>
      <c r="B333" s="3"/>
      <c r="C333" s="66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">
      <c r="A334" s="3"/>
      <c r="B334" s="3"/>
      <c r="C334" s="66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">
      <c r="A335" s="3"/>
      <c r="B335" s="3"/>
      <c r="C335" s="66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">
      <c r="A336" s="3"/>
      <c r="B336" s="3"/>
      <c r="C336" s="66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">
      <c r="A337" s="3"/>
      <c r="B337" s="3"/>
      <c r="C337" s="66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">
      <c r="A338" s="3"/>
      <c r="B338" s="3"/>
      <c r="C338" s="66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">
      <c r="A339" s="3"/>
      <c r="B339" s="3"/>
      <c r="C339" s="66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">
      <c r="A340" s="3"/>
      <c r="B340" s="3"/>
      <c r="C340" s="66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">
      <c r="A341" s="3"/>
      <c r="B341" s="3"/>
      <c r="C341" s="66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">
      <c r="A342" s="3"/>
      <c r="B342" s="3"/>
      <c r="C342" s="66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">
      <c r="A343" s="3"/>
      <c r="B343" s="3"/>
      <c r="C343" s="66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">
      <c r="A344" s="3"/>
      <c r="B344" s="3"/>
      <c r="C344" s="66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">
      <c r="A345" s="3"/>
      <c r="B345" s="3"/>
      <c r="C345" s="66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">
      <c r="A346" s="3"/>
      <c r="B346" s="3"/>
      <c r="C346" s="66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">
      <c r="A347" s="3"/>
      <c r="B347" s="3"/>
      <c r="C347" s="66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">
      <c r="A348" s="3"/>
      <c r="B348" s="3"/>
      <c r="C348" s="66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">
      <c r="A349" s="3"/>
      <c r="B349" s="3"/>
      <c r="C349" s="66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">
      <c r="A350" s="3"/>
      <c r="B350" s="3"/>
      <c r="C350" s="66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">
      <c r="A351" s="3"/>
      <c r="B351" s="3"/>
      <c r="C351" s="66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">
      <c r="A352" s="3"/>
      <c r="B352" s="3"/>
      <c r="C352" s="66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">
      <c r="A353" s="3"/>
      <c r="B353" s="3"/>
      <c r="C353" s="66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">
      <c r="A354" s="3"/>
      <c r="B354" s="3"/>
      <c r="C354" s="66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">
      <c r="A355" s="3"/>
      <c r="B355" s="3"/>
      <c r="C355" s="66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">
      <c r="A356" s="3"/>
      <c r="B356" s="3"/>
      <c r="C356" s="66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">
      <c r="A357" s="3"/>
      <c r="B357" s="3"/>
      <c r="C357" s="66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">
      <c r="A358" s="3"/>
      <c r="B358" s="3"/>
      <c r="C358" s="66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">
      <c r="A359" s="3"/>
      <c r="B359" s="3"/>
      <c r="C359" s="66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">
      <c r="A360" s="3"/>
      <c r="B360" s="3"/>
      <c r="C360" s="66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">
      <c r="A361" s="3"/>
      <c r="B361" s="3"/>
      <c r="C361" s="66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">
      <c r="A362" s="3"/>
      <c r="B362" s="3"/>
      <c r="C362" s="66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">
      <c r="A363" s="3"/>
      <c r="B363" s="3"/>
      <c r="C363" s="66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">
      <c r="A364" s="3"/>
      <c r="B364" s="3"/>
      <c r="C364" s="66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">
      <c r="A365" s="3"/>
      <c r="B365" s="3"/>
      <c r="C365" s="66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">
      <c r="A366" s="3"/>
      <c r="B366" s="3"/>
      <c r="C366" s="66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">
      <c r="A367" s="3"/>
      <c r="B367" s="3"/>
      <c r="C367" s="66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">
      <c r="A368" s="3"/>
      <c r="B368" s="3"/>
      <c r="C368" s="66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">
      <c r="A369" s="3"/>
      <c r="B369" s="3"/>
      <c r="C369" s="66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">
      <c r="A370" s="3"/>
      <c r="B370" s="3"/>
      <c r="C370" s="66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">
      <c r="A371" s="3"/>
      <c r="B371" s="3"/>
      <c r="C371" s="66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">
      <c r="A372" s="3"/>
      <c r="B372" s="3"/>
      <c r="C372" s="66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">
      <c r="A373" s="3"/>
      <c r="B373" s="3"/>
      <c r="C373" s="66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">
      <c r="A374" s="3"/>
      <c r="B374" s="3"/>
      <c r="C374" s="66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">
      <c r="A375" s="3"/>
      <c r="B375" s="3"/>
      <c r="C375" s="66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">
      <c r="A376" s="3"/>
      <c r="B376" s="3"/>
      <c r="C376" s="66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">
      <c r="A377" s="3"/>
      <c r="B377" s="3"/>
      <c r="C377" s="66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">
      <c r="A378" s="3"/>
      <c r="B378" s="3"/>
      <c r="C378" s="66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">
      <c r="A379" s="3"/>
      <c r="B379" s="3"/>
      <c r="C379" s="66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">
      <c r="A380" s="3"/>
      <c r="B380" s="3"/>
      <c r="C380" s="66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">
      <c r="A381" s="3"/>
      <c r="B381" s="3"/>
      <c r="C381" s="66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">
      <c r="A382" s="3"/>
      <c r="B382" s="3"/>
      <c r="C382" s="66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">
      <c r="A383" s="3"/>
      <c r="B383" s="3"/>
      <c r="C383" s="66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">
      <c r="A384" s="3"/>
      <c r="B384" s="3"/>
      <c r="C384" s="66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">
      <c r="A385" s="3"/>
      <c r="B385" s="3"/>
      <c r="C385" s="66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">
      <c r="A386" s="3"/>
      <c r="B386" s="3"/>
      <c r="C386" s="66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">
      <c r="A387" s="3"/>
      <c r="B387" s="3"/>
      <c r="C387" s="66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">
      <c r="A388" s="3"/>
      <c r="B388" s="3"/>
      <c r="C388" s="66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">
      <c r="A389" s="3"/>
      <c r="B389" s="3"/>
      <c r="C389" s="66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">
      <c r="A390" s="3"/>
      <c r="B390" s="3"/>
      <c r="C390" s="66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">
      <c r="A391" s="3"/>
      <c r="B391" s="3"/>
      <c r="C391" s="66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">
      <c r="A392" s="3"/>
      <c r="B392" s="3"/>
      <c r="C392" s="66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">
      <c r="A393" s="3"/>
      <c r="B393" s="3"/>
      <c r="C393" s="66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">
      <c r="A394" s="3"/>
      <c r="B394" s="3"/>
      <c r="C394" s="66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">
      <c r="A395" s="3"/>
      <c r="B395" s="3"/>
      <c r="C395" s="66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">
      <c r="A396" s="3"/>
      <c r="B396" s="3"/>
      <c r="C396" s="66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">
      <c r="A397" s="3"/>
      <c r="B397" s="3"/>
      <c r="C397" s="66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">
      <c r="A398" s="3"/>
      <c r="B398" s="3"/>
      <c r="C398" s="66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">
      <c r="A399" s="3"/>
      <c r="B399" s="3"/>
      <c r="C399" s="66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">
      <c r="A400" s="3"/>
      <c r="B400" s="3"/>
      <c r="C400" s="66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">
      <c r="A401" s="3"/>
      <c r="B401" s="3"/>
      <c r="C401" s="66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">
      <c r="A402" s="3"/>
      <c r="B402" s="3"/>
      <c r="C402" s="66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">
      <c r="A403" s="3"/>
      <c r="B403" s="3"/>
      <c r="C403" s="66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">
      <c r="A404" s="3"/>
      <c r="B404" s="3"/>
      <c r="C404" s="66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">
      <c r="A405" s="3"/>
      <c r="B405" s="3"/>
      <c r="C405" s="66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">
      <c r="A406" s="3"/>
      <c r="B406" s="3"/>
      <c r="C406" s="66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">
      <c r="A407" s="3"/>
      <c r="B407" s="3"/>
      <c r="C407" s="66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">
      <c r="A408" s="3"/>
      <c r="B408" s="3"/>
      <c r="C408" s="66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">
      <c r="A409" s="3"/>
      <c r="B409" s="3"/>
      <c r="C409" s="66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">
      <c r="A410" s="3"/>
      <c r="B410" s="3"/>
      <c r="C410" s="66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">
      <c r="A411" s="3"/>
      <c r="B411" s="3"/>
      <c r="C411" s="66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">
      <c r="A412" s="3"/>
      <c r="B412" s="3"/>
      <c r="C412" s="66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">
      <c r="A413" s="3"/>
      <c r="B413" s="3"/>
      <c r="C413" s="66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">
      <c r="A414" s="3"/>
      <c r="B414" s="3"/>
      <c r="C414" s="66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">
      <c r="A415" s="3"/>
      <c r="B415" s="3"/>
      <c r="C415" s="66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">
      <c r="A416" s="3"/>
      <c r="B416" s="3"/>
      <c r="C416" s="66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">
      <c r="A417" s="3"/>
      <c r="B417" s="3"/>
      <c r="C417" s="66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">
      <c r="A418" s="3"/>
      <c r="B418" s="3"/>
      <c r="C418" s="66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">
      <c r="A419" s="3"/>
      <c r="B419" s="3"/>
      <c r="C419" s="66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">
      <c r="A420" s="3"/>
      <c r="B420" s="3"/>
      <c r="C420" s="66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">
      <c r="A421" s="3"/>
      <c r="B421" s="3"/>
      <c r="C421" s="66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">
      <c r="A422" s="3"/>
      <c r="B422" s="3"/>
      <c r="C422" s="66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">
      <c r="A423" s="3"/>
      <c r="B423" s="3"/>
      <c r="C423" s="66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">
      <c r="A424" s="3"/>
      <c r="B424" s="3"/>
      <c r="C424" s="66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">
      <c r="A425" s="3"/>
      <c r="B425" s="3"/>
      <c r="C425" s="66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">
      <c r="A426" s="3"/>
      <c r="B426" s="3"/>
      <c r="C426" s="66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">
      <c r="A427" s="3"/>
      <c r="B427" s="3"/>
      <c r="C427" s="66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">
      <c r="A428" s="3"/>
      <c r="B428" s="3"/>
      <c r="C428" s="66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">
      <c r="A429" s="3"/>
      <c r="B429" s="3"/>
      <c r="C429" s="66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">
      <c r="A430" s="3"/>
      <c r="B430" s="3"/>
      <c r="C430" s="66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">
      <c r="A431" s="3"/>
      <c r="B431" s="3"/>
      <c r="C431" s="66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">
      <c r="A432" s="3"/>
      <c r="B432" s="3"/>
      <c r="C432" s="66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">
      <c r="A433" s="3"/>
      <c r="B433" s="3"/>
      <c r="C433" s="66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">
      <c r="A434" s="3"/>
      <c r="B434" s="3"/>
      <c r="C434" s="66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">
      <c r="A435" s="3"/>
      <c r="B435" s="3"/>
      <c r="C435" s="66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">
      <c r="A436" s="3"/>
      <c r="B436" s="3"/>
      <c r="C436" s="66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">
      <c r="A437" s="3"/>
      <c r="B437" s="3"/>
      <c r="C437" s="66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">
      <c r="A438" s="3"/>
      <c r="B438" s="3"/>
      <c r="C438" s="66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">
      <c r="A439" s="3"/>
      <c r="B439" s="3"/>
      <c r="C439" s="66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">
      <c r="A440" s="3"/>
      <c r="B440" s="3"/>
      <c r="C440" s="66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">
      <c r="A441" s="3"/>
      <c r="B441" s="3"/>
      <c r="C441" s="66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">
      <c r="A442" s="3"/>
      <c r="B442" s="3"/>
      <c r="C442" s="66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">
      <c r="A443" s="3"/>
      <c r="B443" s="3"/>
      <c r="C443" s="66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">
      <c r="A444" s="3"/>
      <c r="B444" s="3"/>
      <c r="C444" s="66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">
      <c r="A445" s="3"/>
      <c r="B445" s="3"/>
      <c r="C445" s="66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">
      <c r="A446" s="3"/>
      <c r="B446" s="3"/>
      <c r="C446" s="66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">
      <c r="A447" s="3"/>
      <c r="B447" s="3"/>
      <c r="C447" s="66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">
      <c r="A448" s="3"/>
      <c r="B448" s="3"/>
      <c r="C448" s="66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">
      <c r="A449" s="3"/>
      <c r="B449" s="3"/>
      <c r="C449" s="66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">
      <c r="A450" s="3"/>
      <c r="B450" s="3"/>
      <c r="C450" s="66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">
      <c r="A451" s="3"/>
      <c r="B451" s="3"/>
      <c r="C451" s="66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">
      <c r="A452" s="3"/>
      <c r="B452" s="3"/>
      <c r="C452" s="66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">
      <c r="A453" s="3"/>
      <c r="B453" s="3"/>
      <c r="C453" s="66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">
      <c r="A454" s="3"/>
      <c r="B454" s="3"/>
      <c r="C454" s="66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">
      <c r="A455" s="3"/>
      <c r="B455" s="3"/>
      <c r="C455" s="66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">
      <c r="A456" s="3"/>
      <c r="B456" s="3"/>
      <c r="C456" s="66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">
      <c r="A457" s="3"/>
      <c r="B457" s="3"/>
      <c r="C457" s="66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">
      <c r="A458" s="3"/>
      <c r="B458" s="3"/>
      <c r="C458" s="66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">
      <c r="A459" s="3"/>
      <c r="B459" s="3"/>
      <c r="C459" s="66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">
      <c r="A460" s="3"/>
      <c r="B460" s="3"/>
      <c r="C460" s="66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">
      <c r="A461" s="3"/>
      <c r="B461" s="3"/>
      <c r="C461" s="66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">
      <c r="A462" s="3"/>
      <c r="B462" s="3"/>
      <c r="C462" s="66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">
      <c r="A463" s="3"/>
      <c r="B463" s="3"/>
      <c r="C463" s="66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">
      <c r="A464" s="3"/>
      <c r="B464" s="3"/>
      <c r="C464" s="66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">
      <c r="A465" s="3"/>
      <c r="B465" s="3"/>
      <c r="C465" s="66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">
      <c r="A466" s="3"/>
      <c r="B466" s="3"/>
      <c r="C466" s="66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">
      <c r="A467" s="3"/>
      <c r="B467" s="3"/>
      <c r="C467" s="66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">
      <c r="A468" s="3"/>
      <c r="B468" s="3"/>
      <c r="C468" s="66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">
      <c r="A469" s="3"/>
      <c r="B469" s="3"/>
      <c r="C469" s="66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">
      <c r="A470" s="3"/>
      <c r="B470" s="3"/>
      <c r="C470" s="66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">
      <c r="A471" s="3"/>
      <c r="B471" s="3"/>
      <c r="C471" s="66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">
      <c r="A472" s="3"/>
      <c r="B472" s="3"/>
      <c r="C472" s="66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">
      <c r="A473" s="3"/>
      <c r="B473" s="3"/>
      <c r="C473" s="66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">
      <c r="A474" s="3"/>
      <c r="B474" s="3"/>
      <c r="C474" s="66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">
      <c r="A475" s="3"/>
      <c r="B475" s="3"/>
      <c r="C475" s="66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">
      <c r="A476" s="3"/>
      <c r="B476" s="3"/>
      <c r="C476" s="66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">
      <c r="A477" s="3"/>
      <c r="B477" s="3"/>
      <c r="C477" s="66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">
      <c r="A478" s="3"/>
      <c r="B478" s="3"/>
      <c r="C478" s="66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">
      <c r="A479" s="3"/>
      <c r="B479" s="3"/>
      <c r="C479" s="66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">
      <c r="A480" s="3"/>
      <c r="B480" s="3"/>
      <c r="C480" s="66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">
      <c r="A481" s="3"/>
      <c r="B481" s="3"/>
      <c r="C481" s="66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">
      <c r="A482" s="3"/>
      <c r="B482" s="3"/>
      <c r="C482" s="66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">
      <c r="A483" s="3"/>
      <c r="B483" s="3"/>
      <c r="C483" s="66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">
      <c r="A484" s="3"/>
      <c r="B484" s="3"/>
      <c r="C484" s="66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">
      <c r="A485" s="3"/>
      <c r="B485" s="3"/>
      <c r="C485" s="66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">
      <c r="A486" s="3"/>
      <c r="B486" s="3"/>
      <c r="C486" s="66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">
      <c r="A487" s="3"/>
      <c r="B487" s="3"/>
      <c r="C487" s="66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">
      <c r="A488" s="3"/>
      <c r="B488" s="3"/>
      <c r="C488" s="66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">
      <c r="A489" s="3"/>
      <c r="B489" s="3"/>
      <c r="C489" s="66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">
      <c r="A490" s="3"/>
      <c r="B490" s="3"/>
      <c r="C490" s="66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">
      <c r="A491" s="3"/>
      <c r="B491" s="3"/>
      <c r="C491" s="66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">
      <c r="A492" s="3"/>
      <c r="B492" s="3"/>
      <c r="C492" s="66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">
      <c r="A493" s="3"/>
      <c r="B493" s="3"/>
      <c r="C493" s="66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">
      <c r="A494" s="3"/>
      <c r="B494" s="3"/>
      <c r="C494" s="66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">
      <c r="A495" s="3"/>
      <c r="B495" s="3"/>
      <c r="C495" s="66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">
      <c r="A496" s="3"/>
      <c r="B496" s="3"/>
      <c r="C496" s="66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">
      <c r="A497" s="3"/>
      <c r="B497" s="3"/>
      <c r="C497" s="66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">
      <c r="A498" s="3"/>
      <c r="B498" s="3"/>
      <c r="C498" s="66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">
      <c r="A499" s="3"/>
      <c r="B499" s="3"/>
      <c r="C499" s="66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">
      <c r="A500" s="3"/>
      <c r="B500" s="3"/>
      <c r="C500" s="66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">
      <c r="A501" s="3"/>
      <c r="B501" s="3"/>
      <c r="C501" s="66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">
      <c r="A502" s="3"/>
      <c r="B502" s="3"/>
      <c r="C502" s="66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">
      <c r="A503" s="3"/>
      <c r="B503" s="3"/>
      <c r="C503" s="66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">
      <c r="A504" s="3"/>
      <c r="B504" s="3"/>
      <c r="C504" s="66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">
      <c r="A505" s="3"/>
      <c r="B505" s="3"/>
      <c r="C505" s="66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">
      <c r="A506" s="3"/>
      <c r="B506" s="3"/>
      <c r="C506" s="66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">
      <c r="A507" s="3"/>
      <c r="B507" s="3"/>
      <c r="C507" s="66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">
      <c r="A508" s="3"/>
      <c r="B508" s="3"/>
      <c r="C508" s="66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">
      <c r="A509" s="3"/>
      <c r="B509" s="3"/>
      <c r="C509" s="66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">
      <c r="A510" s="3"/>
      <c r="B510" s="3"/>
      <c r="C510" s="66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">
      <c r="A511" s="3"/>
      <c r="B511" s="3"/>
      <c r="C511" s="66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">
      <c r="A512" s="3"/>
      <c r="B512" s="3"/>
      <c r="C512" s="66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">
      <c r="A513" s="3"/>
      <c r="B513" s="3"/>
      <c r="C513" s="66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">
      <c r="A514" s="3"/>
      <c r="B514" s="3"/>
      <c r="C514" s="66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">
      <c r="A515" s="3"/>
      <c r="B515" s="3"/>
      <c r="C515" s="66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">
      <c r="A516" s="3"/>
      <c r="B516" s="3"/>
      <c r="C516" s="66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">
      <c r="A517" s="3"/>
      <c r="B517" s="3"/>
      <c r="C517" s="66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">
      <c r="A518" s="3"/>
      <c r="B518" s="3"/>
      <c r="C518" s="66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">
      <c r="A519" s="3"/>
      <c r="B519" s="3"/>
      <c r="C519" s="66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">
      <c r="A520" s="3"/>
      <c r="B520" s="3"/>
      <c r="C520" s="66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">
      <c r="A521" s="3"/>
      <c r="B521" s="3"/>
      <c r="C521" s="66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">
      <c r="A522" s="3"/>
      <c r="B522" s="3"/>
      <c r="C522" s="66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">
      <c r="A523" s="3"/>
      <c r="B523" s="3"/>
      <c r="C523" s="66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">
      <c r="A524" s="3"/>
      <c r="B524" s="3"/>
      <c r="C524" s="66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">
      <c r="A525" s="3"/>
      <c r="B525" s="3"/>
      <c r="C525" s="66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">
      <c r="A526" s="3"/>
      <c r="B526" s="3"/>
      <c r="C526" s="66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">
      <c r="A527" s="3"/>
      <c r="B527" s="3"/>
      <c r="C527" s="66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">
      <c r="A528" s="3"/>
      <c r="B528" s="3"/>
      <c r="C528" s="66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">
      <c r="A529" s="3"/>
      <c r="B529" s="3"/>
      <c r="C529" s="66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">
      <c r="A530" s="3"/>
      <c r="B530" s="3"/>
      <c r="C530" s="66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">
      <c r="A531" s="3"/>
      <c r="B531" s="3"/>
      <c r="C531" s="66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">
      <c r="A532" s="3"/>
      <c r="B532" s="3"/>
      <c r="C532" s="66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">
      <c r="A533" s="3"/>
      <c r="B533" s="3"/>
      <c r="C533" s="66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">
      <c r="A534" s="3"/>
      <c r="B534" s="3"/>
      <c r="C534" s="66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">
      <c r="A535" s="3"/>
      <c r="B535" s="3"/>
      <c r="C535" s="66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">
      <c r="A536" s="3"/>
      <c r="B536" s="3"/>
      <c r="C536" s="66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">
      <c r="A537" s="3"/>
      <c r="B537" s="3"/>
      <c r="C537" s="66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">
      <c r="A538" s="3"/>
      <c r="B538" s="3"/>
      <c r="C538" s="66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">
      <c r="A539" s="3"/>
      <c r="B539" s="3"/>
      <c r="C539" s="66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">
      <c r="A540" s="3"/>
      <c r="B540" s="3"/>
      <c r="C540" s="66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">
      <c r="A541" s="3"/>
      <c r="B541" s="3"/>
      <c r="C541" s="66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">
      <c r="A542" s="3"/>
      <c r="B542" s="3"/>
      <c r="C542" s="66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">
      <c r="A543" s="3"/>
      <c r="B543" s="3"/>
      <c r="C543" s="66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">
      <c r="A544" s="3"/>
      <c r="B544" s="3"/>
      <c r="C544" s="66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">
      <c r="A545" s="3"/>
      <c r="B545" s="3"/>
      <c r="C545" s="66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">
      <c r="A546" s="3"/>
      <c r="B546" s="3"/>
      <c r="C546" s="66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">
      <c r="A547" s="3"/>
      <c r="B547" s="3"/>
      <c r="C547" s="66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">
      <c r="A548" s="3"/>
      <c r="B548" s="3"/>
      <c r="C548" s="66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">
      <c r="A549" s="3"/>
      <c r="B549" s="3"/>
      <c r="C549" s="66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">
      <c r="A550" s="3"/>
      <c r="B550" s="3"/>
      <c r="C550" s="66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">
      <c r="A551" s="3"/>
      <c r="B551" s="3"/>
      <c r="C551" s="66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">
      <c r="A552" s="3"/>
      <c r="B552" s="3"/>
      <c r="C552" s="66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">
      <c r="A553" s="3"/>
      <c r="B553" s="3"/>
      <c r="C553" s="66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">
      <c r="A554" s="3"/>
      <c r="B554" s="3"/>
      <c r="C554" s="66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">
      <c r="A555" s="3"/>
      <c r="B555" s="3"/>
      <c r="C555" s="66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">
      <c r="A556" s="3"/>
      <c r="B556" s="3"/>
      <c r="C556" s="66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">
      <c r="A557" s="3"/>
      <c r="B557" s="3"/>
      <c r="C557" s="66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">
      <c r="A558" s="3"/>
      <c r="B558" s="3"/>
      <c r="C558" s="66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">
      <c r="A559" s="3"/>
      <c r="B559" s="3"/>
      <c r="C559" s="66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">
      <c r="A560" s="3"/>
      <c r="B560" s="3"/>
      <c r="C560" s="66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">
      <c r="A561" s="3"/>
      <c r="B561" s="3"/>
      <c r="C561" s="66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">
      <c r="A562" s="3"/>
      <c r="B562" s="3"/>
      <c r="C562" s="66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">
      <c r="A563" s="3"/>
      <c r="B563" s="3"/>
      <c r="C563" s="66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">
      <c r="A564" s="3"/>
      <c r="B564" s="3"/>
      <c r="C564" s="66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">
      <c r="A565" s="3"/>
      <c r="B565" s="3"/>
      <c r="C565" s="66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">
      <c r="A566" s="3"/>
      <c r="B566" s="3"/>
      <c r="C566" s="66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">
      <c r="A567" s="3"/>
      <c r="B567" s="3"/>
      <c r="C567" s="66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">
      <c r="A568" s="3"/>
      <c r="B568" s="3"/>
      <c r="C568" s="66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">
      <c r="A569" s="3"/>
      <c r="B569" s="3"/>
      <c r="C569" s="66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">
      <c r="A570" s="3"/>
      <c r="B570" s="3"/>
      <c r="C570" s="66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">
      <c r="A571" s="3"/>
      <c r="B571" s="3"/>
      <c r="C571" s="66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">
      <c r="A572" s="3"/>
      <c r="B572" s="3"/>
      <c r="C572" s="66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">
      <c r="A573" s="3"/>
      <c r="B573" s="3"/>
      <c r="C573" s="66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">
      <c r="A574" s="3"/>
      <c r="B574" s="3"/>
      <c r="C574" s="66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">
      <c r="A575" s="3"/>
      <c r="B575" s="3"/>
      <c r="C575" s="66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">
      <c r="A576" s="3"/>
      <c r="B576" s="3"/>
      <c r="C576" s="66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">
      <c r="A577" s="3"/>
      <c r="B577" s="3"/>
      <c r="C577" s="66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">
      <c r="A578" s="3"/>
      <c r="B578" s="3"/>
      <c r="C578" s="66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">
      <c r="A579" s="3"/>
      <c r="B579" s="3"/>
      <c r="C579" s="66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">
      <c r="A580" s="3"/>
      <c r="B580" s="3"/>
      <c r="C580" s="66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">
      <c r="A581" s="3"/>
      <c r="B581" s="3"/>
      <c r="C581" s="66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">
      <c r="A582" s="3"/>
      <c r="B582" s="3"/>
      <c r="C582" s="66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">
      <c r="A583" s="3"/>
      <c r="B583" s="3"/>
      <c r="C583" s="66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">
      <c r="A584" s="3"/>
      <c r="B584" s="3"/>
      <c r="C584" s="66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">
      <c r="A585" s="3"/>
      <c r="B585" s="3"/>
      <c r="C585" s="66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">
      <c r="A586" s="3"/>
      <c r="B586" s="3"/>
      <c r="C586" s="66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">
      <c r="A587" s="3"/>
      <c r="B587" s="3"/>
      <c r="C587" s="66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">
      <c r="A588" s="3"/>
      <c r="B588" s="3"/>
      <c r="C588" s="66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">
      <c r="A589" s="3"/>
      <c r="B589" s="3"/>
      <c r="C589" s="66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">
      <c r="A590" s="3"/>
      <c r="B590" s="3"/>
      <c r="C590" s="66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">
      <c r="A591" s="3"/>
      <c r="B591" s="3"/>
      <c r="C591" s="66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">
      <c r="A592" s="3"/>
      <c r="B592" s="3"/>
      <c r="C592" s="66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">
      <c r="A593" s="3"/>
      <c r="B593" s="3"/>
      <c r="C593" s="66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">
      <c r="A594" s="3"/>
      <c r="B594" s="3"/>
      <c r="C594" s="66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">
      <c r="A595" s="3"/>
      <c r="B595" s="3"/>
      <c r="C595" s="66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">
      <c r="A596" s="3"/>
      <c r="B596" s="3"/>
      <c r="C596" s="66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">
      <c r="A597" s="3"/>
      <c r="B597" s="3"/>
      <c r="C597" s="66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">
      <c r="A598" s="3"/>
      <c r="B598" s="3"/>
      <c r="C598" s="66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">
      <c r="A599" s="3"/>
      <c r="B599" s="3"/>
      <c r="C599" s="66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">
      <c r="A600" s="3"/>
      <c r="B600" s="3"/>
      <c r="C600" s="66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">
      <c r="A601" s="3"/>
      <c r="B601" s="3"/>
      <c r="C601" s="66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">
      <c r="A602" s="3"/>
      <c r="B602" s="3"/>
      <c r="C602" s="66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">
      <c r="A603" s="3"/>
      <c r="B603" s="3"/>
      <c r="C603" s="66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">
      <c r="A604" s="3"/>
      <c r="B604" s="3"/>
      <c r="C604" s="66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">
      <c r="A605" s="3"/>
      <c r="B605" s="3"/>
      <c r="C605" s="66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">
      <c r="A606" s="3"/>
      <c r="B606" s="3"/>
      <c r="C606" s="66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">
      <c r="A607" s="3"/>
      <c r="B607" s="3"/>
      <c r="C607" s="66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">
      <c r="A608" s="3"/>
      <c r="B608" s="3"/>
      <c r="C608" s="66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">
      <c r="A609" s="3"/>
      <c r="B609" s="3"/>
      <c r="C609" s="66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">
      <c r="A610" s="3"/>
      <c r="B610" s="3"/>
      <c r="C610" s="66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">
      <c r="A611" s="3"/>
      <c r="B611" s="3"/>
      <c r="C611" s="66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">
      <c r="A612" s="3"/>
      <c r="B612" s="3"/>
      <c r="C612" s="66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">
      <c r="A613" s="3"/>
      <c r="B613" s="3"/>
      <c r="C613" s="66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">
      <c r="A614" s="3"/>
      <c r="B614" s="3"/>
      <c r="C614" s="66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">
      <c r="A615" s="3"/>
      <c r="B615" s="3"/>
      <c r="C615" s="66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">
      <c r="A616" s="3"/>
      <c r="B616" s="3"/>
      <c r="C616" s="66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">
      <c r="A617" s="3"/>
      <c r="B617" s="3"/>
      <c r="C617" s="66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">
      <c r="A618" s="3"/>
      <c r="B618" s="3"/>
      <c r="C618" s="66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">
      <c r="A619" s="3"/>
      <c r="B619" s="3"/>
      <c r="C619" s="66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">
      <c r="A620" s="3"/>
      <c r="B620" s="3"/>
      <c r="C620" s="66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">
      <c r="A621" s="3"/>
      <c r="B621" s="3"/>
      <c r="C621" s="66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">
      <c r="A622" s="3"/>
      <c r="B622" s="3"/>
      <c r="C622" s="66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">
      <c r="A623" s="3"/>
      <c r="B623" s="3"/>
      <c r="C623" s="66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">
      <c r="A624" s="3"/>
      <c r="B624" s="3"/>
      <c r="C624" s="66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">
      <c r="A625" s="3"/>
      <c r="B625" s="3"/>
      <c r="C625" s="66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">
      <c r="A626" s="3"/>
      <c r="B626" s="3"/>
      <c r="C626" s="66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">
      <c r="A627" s="3"/>
      <c r="B627" s="3"/>
      <c r="C627" s="66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">
      <c r="A628" s="3"/>
      <c r="B628" s="3"/>
      <c r="C628" s="66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">
      <c r="A629" s="3"/>
      <c r="B629" s="3"/>
      <c r="C629" s="66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">
      <c r="A630" s="3"/>
      <c r="B630" s="3"/>
      <c r="C630" s="66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">
      <c r="A631" s="3"/>
      <c r="B631" s="3"/>
      <c r="C631" s="66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">
      <c r="A632" s="3"/>
      <c r="B632" s="3"/>
      <c r="C632" s="66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">
      <c r="A633" s="3"/>
      <c r="B633" s="3"/>
      <c r="C633" s="66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">
      <c r="A634" s="3"/>
      <c r="B634" s="3"/>
      <c r="C634" s="66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">
      <c r="A635" s="3"/>
      <c r="B635" s="3"/>
      <c r="C635" s="66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">
      <c r="A636" s="3"/>
      <c r="B636" s="3"/>
      <c r="C636" s="66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">
      <c r="A637" s="3"/>
      <c r="B637" s="3"/>
      <c r="C637" s="66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">
      <c r="A638" s="3"/>
      <c r="B638" s="3"/>
      <c r="C638" s="66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">
      <c r="A639" s="3"/>
      <c r="B639" s="3"/>
      <c r="C639" s="66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">
      <c r="A640" s="3"/>
      <c r="B640" s="3"/>
      <c r="C640" s="66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">
      <c r="A641" s="3"/>
      <c r="B641" s="3"/>
      <c r="C641" s="66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">
      <c r="A642" s="3"/>
      <c r="B642" s="3"/>
      <c r="C642" s="66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">
      <c r="A643" s="3"/>
      <c r="B643" s="3"/>
      <c r="C643" s="66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">
      <c r="A644" s="3"/>
      <c r="B644" s="3"/>
      <c r="C644" s="66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">
      <c r="A645" s="3"/>
      <c r="B645" s="3"/>
      <c r="C645" s="66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">
      <c r="A646" s="3"/>
      <c r="B646" s="3"/>
      <c r="C646" s="66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">
      <c r="A647" s="3"/>
      <c r="B647" s="3"/>
      <c r="C647" s="66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">
      <c r="A648" s="3"/>
      <c r="B648" s="3"/>
      <c r="C648" s="66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">
      <c r="A649" s="3"/>
      <c r="B649" s="3"/>
      <c r="C649" s="66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">
      <c r="A650" s="3"/>
      <c r="B650" s="3"/>
      <c r="C650" s="66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">
      <c r="A651" s="3"/>
      <c r="B651" s="3"/>
      <c r="C651" s="66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">
      <c r="A652" s="3"/>
      <c r="B652" s="3"/>
      <c r="C652" s="66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">
      <c r="A653" s="3"/>
      <c r="B653" s="3"/>
      <c r="C653" s="66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">
      <c r="A654" s="3"/>
      <c r="B654" s="3"/>
      <c r="C654" s="66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">
      <c r="A655" s="3"/>
      <c r="B655" s="3"/>
      <c r="C655" s="66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">
      <c r="A656" s="3"/>
      <c r="B656" s="3"/>
      <c r="C656" s="66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">
      <c r="A657" s="3"/>
      <c r="B657" s="3"/>
      <c r="C657" s="66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">
      <c r="A658" s="3"/>
      <c r="B658" s="3"/>
      <c r="C658" s="66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">
      <c r="A659" s="3"/>
      <c r="B659" s="3"/>
      <c r="C659" s="66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">
      <c r="A660" s="3"/>
      <c r="B660" s="3"/>
      <c r="C660" s="66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">
      <c r="A661" s="3"/>
      <c r="B661" s="3"/>
      <c r="C661" s="66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">
      <c r="A662" s="3"/>
      <c r="B662" s="3"/>
      <c r="C662" s="66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">
      <c r="A663" s="3"/>
      <c r="B663" s="3"/>
      <c r="C663" s="66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">
      <c r="A664" s="3"/>
      <c r="B664" s="3"/>
      <c r="C664" s="66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">
      <c r="A665" s="3"/>
      <c r="B665" s="3"/>
      <c r="C665" s="66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">
      <c r="A666" s="3"/>
      <c r="B666" s="3"/>
      <c r="C666" s="66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">
      <c r="A667" s="3"/>
      <c r="B667" s="3"/>
      <c r="C667" s="66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">
      <c r="A668" s="3"/>
      <c r="B668" s="3"/>
      <c r="C668" s="66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">
      <c r="A669" s="3"/>
      <c r="B669" s="3"/>
      <c r="C669" s="66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">
      <c r="A670" s="3"/>
      <c r="B670" s="3"/>
      <c r="C670" s="66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">
      <c r="A671" s="3"/>
      <c r="B671" s="3"/>
      <c r="C671" s="66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">
      <c r="A672" s="3"/>
      <c r="B672" s="3"/>
      <c r="C672" s="66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">
      <c r="A673" s="3"/>
      <c r="B673" s="3"/>
      <c r="C673" s="66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">
      <c r="A674" s="3"/>
      <c r="B674" s="3"/>
      <c r="C674" s="66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">
      <c r="A675" s="3"/>
      <c r="B675" s="3"/>
      <c r="C675" s="66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">
      <c r="A676" s="3"/>
      <c r="B676" s="3"/>
      <c r="C676" s="66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">
      <c r="A677" s="3"/>
      <c r="B677" s="3"/>
      <c r="C677" s="66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">
      <c r="A678" s="3"/>
      <c r="B678" s="3"/>
      <c r="C678" s="66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">
      <c r="A679" s="3"/>
      <c r="B679" s="3"/>
      <c r="C679" s="66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">
      <c r="A680" s="3"/>
      <c r="B680" s="3"/>
      <c r="C680" s="66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">
      <c r="A681" s="3"/>
      <c r="B681" s="3"/>
      <c r="C681" s="66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">
      <c r="A682" s="3"/>
      <c r="B682" s="3"/>
      <c r="C682" s="66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">
      <c r="A683" s="3"/>
      <c r="B683" s="3"/>
      <c r="C683" s="66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">
      <c r="A684" s="3"/>
      <c r="B684" s="3"/>
      <c r="C684" s="66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">
      <c r="A685" s="3"/>
      <c r="B685" s="3"/>
      <c r="C685" s="66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">
      <c r="A686" s="3"/>
      <c r="B686" s="3"/>
      <c r="C686" s="66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">
      <c r="A687" s="3"/>
      <c r="B687" s="3"/>
      <c r="C687" s="66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">
      <c r="A688" s="3"/>
      <c r="B688" s="3"/>
      <c r="C688" s="6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">
      <c r="A689" s="3"/>
      <c r="B689" s="3"/>
      <c r="C689" s="66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">
      <c r="A690" s="3"/>
      <c r="B690" s="3"/>
      <c r="C690" s="66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">
      <c r="A691" s="3"/>
      <c r="B691" s="3"/>
      <c r="C691" s="66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">
      <c r="A692" s="3"/>
      <c r="B692" s="3"/>
      <c r="C692" s="6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">
      <c r="A693" s="3"/>
      <c r="B693" s="3"/>
      <c r="C693" s="66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">
      <c r="A694" s="3"/>
      <c r="B694" s="3"/>
      <c r="C694" s="66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">
      <c r="A695" s="3"/>
      <c r="B695" s="3"/>
      <c r="C695" s="66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">
      <c r="A696" s="3"/>
      <c r="B696" s="3"/>
      <c r="C696" s="66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">
      <c r="A697" s="3"/>
      <c r="B697" s="3"/>
      <c r="C697" s="6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">
      <c r="A698" s="3"/>
      <c r="B698" s="3"/>
      <c r="C698" s="6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">
      <c r="A699" s="3"/>
      <c r="B699" s="3"/>
      <c r="C699" s="6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">
      <c r="A700" s="3"/>
      <c r="B700" s="3"/>
      <c r="C700" s="6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">
      <c r="A701" s="3"/>
      <c r="B701" s="3"/>
      <c r="C701" s="6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">
      <c r="A702" s="3"/>
      <c r="B702" s="3"/>
      <c r="C702" s="6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">
      <c r="A703" s="3"/>
      <c r="B703" s="3"/>
      <c r="C703" s="6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">
      <c r="A704" s="3"/>
      <c r="B704" s="3"/>
      <c r="C704" s="6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">
      <c r="A705" s="3"/>
      <c r="B705" s="3"/>
      <c r="C705" s="6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">
      <c r="A706" s="3"/>
      <c r="B706" s="3"/>
      <c r="C706" s="6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">
      <c r="A707" s="3"/>
      <c r="B707" s="3"/>
      <c r="C707" s="6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">
      <c r="A708" s="3"/>
      <c r="B708" s="3"/>
      <c r="C708" s="6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">
      <c r="A709" s="3"/>
      <c r="B709" s="3"/>
      <c r="C709" s="6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">
      <c r="A710" s="3"/>
      <c r="B710" s="3"/>
      <c r="C710" s="6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">
      <c r="A711" s="3"/>
      <c r="B711" s="3"/>
      <c r="C711" s="6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">
      <c r="A712" s="3"/>
      <c r="B712" s="3"/>
      <c r="C712" s="6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">
      <c r="A713" s="3"/>
      <c r="B713" s="3"/>
      <c r="C713" s="6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">
      <c r="A714" s="3"/>
      <c r="B714" s="3"/>
      <c r="C714" s="6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">
      <c r="A715" s="3"/>
      <c r="B715" s="3"/>
      <c r="C715" s="6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">
      <c r="A716" s="3"/>
      <c r="B716" s="3"/>
      <c r="C716" s="6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">
      <c r="A717" s="3"/>
      <c r="B717" s="3"/>
      <c r="C717" s="6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">
      <c r="A718" s="3"/>
      <c r="B718" s="3"/>
      <c r="C718" s="6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">
      <c r="A719" s="3"/>
      <c r="B719" s="3"/>
      <c r="C719" s="6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">
      <c r="A720" s="3"/>
      <c r="B720" s="3"/>
      <c r="C720" s="6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">
      <c r="A721" s="3"/>
      <c r="B721" s="3"/>
      <c r="C721" s="6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">
      <c r="A722" s="3"/>
      <c r="B722" s="3"/>
      <c r="C722" s="6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">
      <c r="A723" s="3"/>
      <c r="B723" s="3"/>
      <c r="C723" s="6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">
      <c r="A724" s="3"/>
      <c r="B724" s="3"/>
      <c r="C724" s="6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">
      <c r="A725" s="3"/>
      <c r="B725" s="3"/>
      <c r="C725" s="6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">
      <c r="A726" s="3"/>
      <c r="B726" s="3"/>
      <c r="C726" s="6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">
      <c r="A727" s="3"/>
      <c r="B727" s="3"/>
      <c r="C727" s="6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">
      <c r="A728" s="3"/>
      <c r="B728" s="3"/>
      <c r="C728" s="6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">
      <c r="A729" s="3"/>
      <c r="B729" s="3"/>
      <c r="C729" s="6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">
      <c r="A730" s="3"/>
      <c r="B730" s="3"/>
      <c r="C730" s="6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">
      <c r="A731" s="3"/>
      <c r="B731" s="3"/>
      <c r="C731" s="6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">
      <c r="A732" s="3"/>
      <c r="B732" s="3"/>
      <c r="C732" s="6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">
      <c r="A733" s="3"/>
      <c r="B733" s="3"/>
      <c r="C733" s="6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">
      <c r="A734" s="3"/>
      <c r="B734" s="3"/>
      <c r="C734" s="6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">
      <c r="A735" s="3"/>
      <c r="B735" s="3"/>
      <c r="C735" s="6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">
      <c r="A736" s="3"/>
      <c r="B736" s="3"/>
      <c r="C736" s="6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">
      <c r="A737" s="3"/>
      <c r="B737" s="3"/>
      <c r="C737" s="6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">
      <c r="A738" s="3"/>
      <c r="B738" s="3"/>
      <c r="C738" s="6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">
      <c r="A739" s="3"/>
      <c r="B739" s="3"/>
      <c r="C739" s="6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">
      <c r="A740" s="3"/>
      <c r="B740" s="3"/>
      <c r="C740" s="6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">
      <c r="A741" s="3"/>
      <c r="B741" s="3"/>
      <c r="C741" s="6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">
      <c r="A742" s="3"/>
      <c r="B742" s="3"/>
      <c r="C742" s="6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">
      <c r="A743" s="3"/>
      <c r="B743" s="3"/>
      <c r="C743" s="6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">
      <c r="A744" s="3"/>
      <c r="B744" s="3"/>
      <c r="C744" s="6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">
      <c r="A745" s="3"/>
      <c r="B745" s="3"/>
      <c r="C745" s="6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">
      <c r="A746" s="3"/>
      <c r="B746" s="3"/>
      <c r="C746" s="6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">
      <c r="A747" s="3"/>
      <c r="B747" s="3"/>
      <c r="C747" s="6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">
      <c r="A748" s="3"/>
      <c r="B748" s="3"/>
      <c r="C748" s="6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">
      <c r="A749" s="3"/>
      <c r="B749" s="3"/>
      <c r="C749" s="6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">
      <c r="A750" s="3"/>
      <c r="B750" s="3"/>
      <c r="C750" s="6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">
      <c r="A751" s="3"/>
      <c r="B751" s="3"/>
      <c r="C751" s="6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">
      <c r="A752" s="3"/>
      <c r="B752" s="3"/>
      <c r="C752" s="6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">
      <c r="A753" s="3"/>
      <c r="B753" s="3"/>
      <c r="C753" s="6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">
      <c r="A754" s="3"/>
      <c r="B754" s="3"/>
      <c r="C754" s="6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">
      <c r="A755" s="3"/>
      <c r="B755" s="3"/>
      <c r="C755" s="6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">
      <c r="A756" s="3"/>
      <c r="B756" s="3"/>
      <c r="C756" s="6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">
      <c r="A757" s="3"/>
      <c r="B757" s="3"/>
      <c r="C757" s="6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">
      <c r="A758" s="3"/>
      <c r="B758" s="3"/>
      <c r="C758" s="6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">
      <c r="A759" s="3"/>
      <c r="B759" s="3"/>
      <c r="C759" s="6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">
      <c r="A760" s="3"/>
      <c r="B760" s="3"/>
      <c r="C760" s="6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">
      <c r="A761" s="3"/>
      <c r="B761" s="3"/>
      <c r="C761" s="6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">
      <c r="A762" s="3"/>
      <c r="B762" s="3"/>
      <c r="C762" s="6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">
      <c r="A763" s="3"/>
      <c r="B763" s="3"/>
      <c r="C763" s="6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">
      <c r="A764" s="3"/>
      <c r="B764" s="3"/>
      <c r="C764" s="6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">
      <c r="A765" s="3"/>
      <c r="B765" s="3"/>
      <c r="C765" s="6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">
      <c r="A766" s="3"/>
      <c r="B766" s="3"/>
      <c r="C766" s="6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">
      <c r="A767" s="3"/>
      <c r="B767" s="3"/>
      <c r="C767" s="6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">
      <c r="A768" s="3"/>
      <c r="B768" s="3"/>
      <c r="C768" s="6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">
      <c r="A769" s="3"/>
      <c r="B769" s="3"/>
      <c r="C769" s="6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">
      <c r="A770" s="3"/>
      <c r="B770" s="3"/>
      <c r="C770" s="6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">
      <c r="A771" s="3"/>
      <c r="B771" s="3"/>
      <c r="C771" s="6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">
      <c r="A772" s="3"/>
      <c r="B772" s="3"/>
      <c r="C772" s="6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">
      <c r="A773" s="3"/>
      <c r="B773" s="3"/>
      <c r="C773" s="6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">
      <c r="A774" s="3"/>
      <c r="B774" s="3"/>
      <c r="C774" s="6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">
      <c r="A775" s="3"/>
      <c r="B775" s="3"/>
      <c r="C775" s="6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">
      <c r="A776" s="3"/>
      <c r="B776" s="3"/>
      <c r="C776" s="6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">
      <c r="A777" s="3"/>
      <c r="B777" s="3"/>
      <c r="C777" s="6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">
      <c r="A778" s="3"/>
      <c r="B778" s="3"/>
      <c r="C778" s="6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">
      <c r="A779" s="3"/>
      <c r="B779" s="3"/>
      <c r="C779" s="6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">
      <c r="A780" s="3"/>
      <c r="B780" s="3"/>
      <c r="C780" s="6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">
      <c r="A781" s="3"/>
      <c r="B781" s="3"/>
      <c r="C781" s="6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">
      <c r="A782" s="3"/>
      <c r="B782" s="3"/>
      <c r="C782" s="6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">
      <c r="A783" s="3"/>
      <c r="B783" s="3"/>
      <c r="C783" s="6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">
      <c r="A784" s="3"/>
      <c r="B784" s="3"/>
      <c r="C784" s="6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">
      <c r="A785" s="3"/>
      <c r="B785" s="3"/>
      <c r="C785" s="6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">
      <c r="A786" s="3"/>
      <c r="B786" s="3"/>
      <c r="C786" s="6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">
      <c r="A787" s="3"/>
      <c r="B787" s="3"/>
      <c r="C787" s="6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">
      <c r="A788" s="3"/>
      <c r="B788" s="3"/>
      <c r="C788" s="6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">
      <c r="A789" s="3"/>
      <c r="B789" s="3"/>
      <c r="C789" s="6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">
      <c r="A790" s="3"/>
      <c r="B790" s="3"/>
      <c r="C790" s="6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">
      <c r="A791" s="3"/>
      <c r="B791" s="3"/>
      <c r="C791" s="6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">
      <c r="A792" s="3"/>
      <c r="B792" s="3"/>
      <c r="C792" s="6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">
      <c r="A793" s="3"/>
      <c r="B793" s="3"/>
      <c r="C793" s="6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">
      <c r="A794" s="3"/>
      <c r="B794" s="3"/>
      <c r="C794" s="6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">
      <c r="A795" s="3"/>
      <c r="B795" s="3"/>
      <c r="C795" s="6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">
      <c r="A796" s="3"/>
      <c r="B796" s="3"/>
      <c r="C796" s="66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">
      <c r="A797" s="3"/>
      <c r="B797" s="3"/>
      <c r="C797" s="66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">
      <c r="A798" s="3"/>
      <c r="B798" s="3"/>
      <c r="C798" s="66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">
      <c r="A799" s="3"/>
      <c r="B799" s="3"/>
      <c r="C799" s="66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">
      <c r="A800" s="3"/>
      <c r="B800" s="3"/>
      <c r="C800" s="66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">
      <c r="A801" s="3"/>
      <c r="B801" s="3"/>
      <c r="C801" s="6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">
      <c r="A802" s="3"/>
      <c r="B802" s="3"/>
      <c r="C802" s="6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">
      <c r="A803" s="3"/>
      <c r="B803" s="3"/>
      <c r="C803" s="66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">
      <c r="A804" s="3"/>
      <c r="B804" s="3"/>
      <c r="C804" s="66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">
      <c r="A805" s="3"/>
      <c r="B805" s="3"/>
      <c r="C805" s="66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">
      <c r="A806" s="3"/>
      <c r="B806" s="3"/>
      <c r="C806" s="66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">
      <c r="A807" s="3"/>
      <c r="B807" s="3"/>
      <c r="C807" s="66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">
      <c r="A808" s="3"/>
      <c r="B808" s="3"/>
      <c r="C808" s="66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">
      <c r="A809" s="3"/>
      <c r="B809" s="3"/>
      <c r="C809" s="66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">
      <c r="A810" s="3"/>
      <c r="B810" s="3"/>
      <c r="C810" s="66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">
      <c r="A811" s="3"/>
      <c r="B811" s="3"/>
      <c r="C811" s="66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">
      <c r="A812" s="3"/>
      <c r="B812" s="3"/>
      <c r="C812" s="66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">
      <c r="A813" s="3"/>
      <c r="B813" s="3"/>
      <c r="C813" s="66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">
      <c r="A814" s="3"/>
      <c r="B814" s="3"/>
      <c r="C814" s="66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">
      <c r="A815" s="3"/>
      <c r="B815" s="3"/>
      <c r="C815" s="66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">
      <c r="A816" s="3"/>
      <c r="B816" s="3"/>
      <c r="C816" s="66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">
      <c r="A817" s="3"/>
      <c r="B817" s="3"/>
      <c r="C817" s="66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">
      <c r="A818" s="3"/>
      <c r="B818" s="3"/>
      <c r="C818" s="66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">
      <c r="A819" s="3"/>
      <c r="B819" s="3"/>
      <c r="C819" s="66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">
      <c r="A820" s="3"/>
      <c r="B820" s="3"/>
      <c r="C820" s="66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">
      <c r="A821" s="3"/>
      <c r="B821" s="3"/>
      <c r="C821" s="66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">
      <c r="A822" s="3"/>
      <c r="B822" s="3"/>
      <c r="C822" s="66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">
      <c r="A823" s="3"/>
      <c r="B823" s="3"/>
      <c r="C823" s="66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">
      <c r="A824" s="3"/>
      <c r="B824" s="3"/>
      <c r="C824" s="66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">
      <c r="A825" s="3"/>
      <c r="B825" s="3"/>
      <c r="C825" s="66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">
      <c r="A826" s="3"/>
      <c r="B826" s="3"/>
      <c r="C826" s="66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">
      <c r="A827" s="3"/>
      <c r="B827" s="3"/>
      <c r="C827" s="66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">
      <c r="A828" s="3"/>
      <c r="B828" s="3"/>
      <c r="C828" s="66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">
      <c r="A829" s="3"/>
      <c r="B829" s="3"/>
      <c r="C829" s="66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">
      <c r="A830" s="3"/>
      <c r="B830" s="3"/>
      <c r="C830" s="66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">
      <c r="A831" s="3"/>
      <c r="B831" s="3"/>
      <c r="C831" s="66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">
      <c r="A832" s="3"/>
      <c r="B832" s="3"/>
      <c r="C832" s="66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">
      <c r="A833" s="3"/>
      <c r="B833" s="3"/>
      <c r="C833" s="66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">
      <c r="A834" s="3"/>
      <c r="B834" s="3"/>
      <c r="C834" s="66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">
      <c r="A835" s="3"/>
      <c r="B835" s="3"/>
      <c r="C835" s="66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">
      <c r="A836" s="3"/>
      <c r="B836" s="3"/>
      <c r="C836" s="66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">
      <c r="A837" s="3"/>
      <c r="B837" s="3"/>
      <c r="C837" s="66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">
      <c r="A838" s="3"/>
      <c r="B838" s="3"/>
      <c r="C838" s="66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">
      <c r="A839" s="3"/>
      <c r="B839" s="3"/>
      <c r="C839" s="66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">
      <c r="A840" s="3"/>
      <c r="B840" s="3"/>
      <c r="C840" s="66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">
      <c r="A841" s="3"/>
      <c r="B841" s="3"/>
      <c r="C841" s="66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">
      <c r="A842" s="3"/>
      <c r="B842" s="3"/>
      <c r="C842" s="66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">
      <c r="A843" s="3"/>
      <c r="B843" s="3"/>
      <c r="C843" s="66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">
      <c r="A844" s="3"/>
      <c r="B844" s="3"/>
      <c r="C844" s="66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">
      <c r="A845" s="3"/>
      <c r="B845" s="3"/>
      <c r="C845" s="66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">
      <c r="A846" s="3"/>
      <c r="B846" s="3"/>
      <c r="C846" s="66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">
      <c r="A847" s="3"/>
      <c r="B847" s="3"/>
      <c r="C847" s="66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">
      <c r="A848" s="3"/>
      <c r="B848" s="3"/>
      <c r="C848" s="66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">
      <c r="A849" s="3"/>
      <c r="B849" s="3"/>
      <c r="C849" s="66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">
      <c r="A850" s="3"/>
      <c r="B850" s="3"/>
      <c r="C850" s="66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">
      <c r="A851" s="3"/>
      <c r="B851" s="3"/>
      <c r="C851" s="66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">
      <c r="A852" s="3"/>
      <c r="B852" s="3"/>
      <c r="C852" s="66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">
      <c r="A853" s="3"/>
      <c r="B853" s="3"/>
      <c r="C853" s="66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">
      <c r="A854" s="3"/>
      <c r="B854" s="3"/>
      <c r="C854" s="66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">
      <c r="A855" s="3"/>
      <c r="B855" s="3"/>
      <c r="C855" s="66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">
      <c r="A856" s="3"/>
      <c r="B856" s="3"/>
      <c r="C856" s="66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">
      <c r="A857" s="3"/>
      <c r="B857" s="3"/>
      <c r="C857" s="66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">
      <c r="A858" s="3"/>
      <c r="B858" s="3"/>
      <c r="C858" s="66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">
      <c r="A859" s="3"/>
      <c r="B859" s="3"/>
      <c r="C859" s="66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">
      <c r="A860" s="3"/>
      <c r="B860" s="3"/>
      <c r="C860" s="66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">
      <c r="A861" s="3"/>
      <c r="B861" s="3"/>
      <c r="C861" s="66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">
      <c r="A862" s="3"/>
      <c r="B862" s="3"/>
      <c r="C862" s="66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">
      <c r="A863" s="3"/>
      <c r="B863" s="3"/>
      <c r="C863" s="66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">
      <c r="A864" s="3"/>
      <c r="B864" s="3"/>
      <c r="C864" s="66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">
      <c r="A865" s="3"/>
      <c r="B865" s="3"/>
      <c r="C865" s="66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">
      <c r="A866" s="3"/>
      <c r="B866" s="3"/>
      <c r="C866" s="66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">
      <c r="A867" s="3"/>
      <c r="B867" s="3"/>
      <c r="C867" s="66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">
      <c r="A868" s="3"/>
      <c r="B868" s="3"/>
      <c r="C868" s="66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">
      <c r="A869" s="3"/>
      <c r="B869" s="3"/>
      <c r="C869" s="66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">
      <c r="A870" s="3"/>
      <c r="B870" s="3"/>
      <c r="C870" s="66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">
      <c r="A871" s="3"/>
      <c r="B871" s="3"/>
      <c r="C871" s="66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">
      <c r="A872" s="3"/>
      <c r="B872" s="3"/>
      <c r="C872" s="66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">
      <c r="A873" s="3"/>
      <c r="B873" s="3"/>
      <c r="C873" s="66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">
      <c r="A874" s="3"/>
      <c r="B874" s="3"/>
      <c r="C874" s="66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">
      <c r="A875" s="3"/>
      <c r="B875" s="3"/>
      <c r="C875" s="66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">
      <c r="A876" s="3"/>
      <c r="B876" s="3"/>
      <c r="C876" s="66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">
      <c r="A877" s="3"/>
      <c r="B877" s="3"/>
      <c r="C877" s="66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">
      <c r="A878" s="3"/>
      <c r="B878" s="3"/>
      <c r="C878" s="66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">
      <c r="A879" s="3"/>
      <c r="B879" s="3"/>
      <c r="C879" s="66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">
      <c r="A880" s="3"/>
      <c r="B880" s="3"/>
      <c r="C880" s="66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">
      <c r="A881" s="3"/>
      <c r="B881" s="3"/>
      <c r="C881" s="66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">
      <c r="A882" s="3"/>
      <c r="B882" s="3"/>
      <c r="C882" s="66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">
      <c r="A883" s="3"/>
      <c r="B883" s="3"/>
      <c r="C883" s="66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">
      <c r="A884" s="3"/>
      <c r="B884" s="3"/>
      <c r="C884" s="66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">
      <c r="A885" s="3"/>
      <c r="B885" s="3"/>
      <c r="C885" s="66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">
      <c r="A886" s="3"/>
      <c r="B886" s="3"/>
      <c r="C886" s="66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">
      <c r="A887" s="3"/>
      <c r="B887" s="3"/>
      <c r="C887" s="66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">
      <c r="A888" s="3"/>
      <c r="B888" s="3"/>
      <c r="C888" s="66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">
      <c r="A889" s="3"/>
      <c r="B889" s="3"/>
      <c r="C889" s="66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">
      <c r="A890" s="3"/>
      <c r="B890" s="3"/>
      <c r="C890" s="66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">
      <c r="A891" s="3"/>
      <c r="B891" s="3"/>
      <c r="C891" s="66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">
      <c r="A892" s="3"/>
      <c r="B892" s="3"/>
      <c r="C892" s="66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">
      <c r="A893" s="3"/>
      <c r="B893" s="3"/>
      <c r="C893" s="66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">
      <c r="A894" s="3"/>
      <c r="B894" s="3"/>
      <c r="C894" s="66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">
      <c r="A895" s="3"/>
      <c r="B895" s="3"/>
      <c r="C895" s="66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">
      <c r="A896" s="3"/>
      <c r="B896" s="3"/>
      <c r="C896" s="66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">
      <c r="A897" s="3"/>
      <c r="B897" s="3"/>
      <c r="C897" s="66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">
      <c r="A898" s="3"/>
      <c r="B898" s="3"/>
      <c r="C898" s="66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">
      <c r="A899" s="3"/>
      <c r="B899" s="3"/>
      <c r="C899" s="66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">
      <c r="A900" s="3"/>
      <c r="B900" s="3"/>
      <c r="C900" s="66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">
      <c r="A901" s="3"/>
      <c r="B901" s="3"/>
      <c r="C901" s="66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">
      <c r="A902" s="3"/>
      <c r="B902" s="3"/>
      <c r="C902" s="66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">
      <c r="A903" s="3"/>
      <c r="B903" s="3"/>
      <c r="C903" s="66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">
      <c r="A904" s="3"/>
      <c r="B904" s="3"/>
      <c r="C904" s="66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">
      <c r="A905" s="3"/>
      <c r="B905" s="3"/>
      <c r="C905" s="66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">
      <c r="A906" s="3"/>
      <c r="B906" s="3"/>
      <c r="C906" s="66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">
      <c r="A907" s="3"/>
      <c r="B907" s="3"/>
      <c r="C907" s="66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">
      <c r="A908" s="3"/>
      <c r="B908" s="3"/>
      <c r="C908" s="66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">
      <c r="A909" s="3"/>
      <c r="B909" s="3"/>
      <c r="C909" s="66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">
      <c r="A910" s="3"/>
      <c r="B910" s="3"/>
      <c r="C910" s="66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">
      <c r="A911" s="3"/>
      <c r="B911" s="3"/>
      <c r="C911" s="66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">
      <c r="A912" s="3"/>
      <c r="B912" s="3"/>
      <c r="C912" s="66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">
      <c r="A913" s="3"/>
      <c r="B913" s="3"/>
      <c r="C913" s="66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">
      <c r="A914" s="3"/>
      <c r="B914" s="3"/>
      <c r="C914" s="66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">
      <c r="A915" s="3"/>
      <c r="B915" s="3"/>
      <c r="C915" s="66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">
      <c r="A916" s="3"/>
      <c r="B916" s="3"/>
      <c r="C916" s="66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">
      <c r="A917" s="3"/>
      <c r="B917" s="3"/>
      <c r="C917" s="66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">
      <c r="A918" s="3"/>
      <c r="B918" s="3"/>
      <c r="C918" s="66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">
      <c r="A919" s="3"/>
      <c r="B919" s="3"/>
      <c r="C919" s="66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">
      <c r="A920" s="3"/>
      <c r="B920" s="3"/>
      <c r="C920" s="66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">
      <c r="A921" s="3"/>
      <c r="B921" s="3"/>
      <c r="C921" s="66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">
      <c r="A922" s="3"/>
      <c r="B922" s="3"/>
      <c r="C922" s="66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">
      <c r="A923" s="3"/>
      <c r="B923" s="3"/>
      <c r="C923" s="66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">
      <c r="A924" s="3"/>
      <c r="B924" s="3"/>
      <c r="C924" s="66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">
      <c r="A925" s="3"/>
      <c r="B925" s="3"/>
      <c r="C925" s="66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">
      <c r="A926" s="3"/>
      <c r="B926" s="3"/>
      <c r="C926" s="66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">
      <c r="A927" s="3"/>
      <c r="B927" s="3"/>
      <c r="C927" s="66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">
      <c r="A928" s="3"/>
      <c r="B928" s="3"/>
      <c r="C928" s="66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">
      <c r="A929" s="3"/>
      <c r="B929" s="3"/>
      <c r="C929" s="66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">
      <c r="A930" s="3"/>
      <c r="B930" s="3"/>
      <c r="C930" s="66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">
      <c r="A931" s="3"/>
      <c r="B931" s="3"/>
      <c r="C931" s="66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">
      <c r="A932" s="3"/>
      <c r="B932" s="3"/>
      <c r="C932" s="66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">
      <c r="A933" s="3"/>
      <c r="B933" s="3"/>
      <c r="C933" s="66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">
      <c r="A934" s="3"/>
      <c r="B934" s="3"/>
      <c r="C934" s="66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">
      <c r="A935" s="3"/>
      <c r="B935" s="3"/>
      <c r="C935" s="66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">
      <c r="A936" s="3"/>
      <c r="B936" s="3"/>
      <c r="C936" s="66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">
      <c r="A937" s="3"/>
      <c r="B937" s="3"/>
      <c r="C937" s="66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">
      <c r="A938" s="3"/>
      <c r="B938" s="3"/>
      <c r="C938" s="66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">
      <c r="A939" s="3"/>
      <c r="B939" s="3"/>
      <c r="C939" s="66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">
      <c r="A940" s="3"/>
      <c r="B940" s="3"/>
      <c r="C940" s="66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">
      <c r="A941" s="3"/>
      <c r="B941" s="3"/>
      <c r="C941" s="66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">
      <c r="A942" s="3"/>
      <c r="B942" s="3"/>
      <c r="C942" s="66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">
      <c r="A943" s="3"/>
      <c r="B943" s="3"/>
      <c r="C943" s="66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">
      <c r="A944" s="3"/>
      <c r="B944" s="3"/>
      <c r="C944" s="66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">
      <c r="A945" s="3"/>
      <c r="B945" s="3"/>
      <c r="C945" s="66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">
      <c r="A946" s="3"/>
      <c r="B946" s="3"/>
      <c r="C946" s="66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">
      <c r="A947" s="3"/>
      <c r="B947" s="3"/>
      <c r="C947" s="66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">
      <c r="A948" s="3"/>
      <c r="B948" s="3"/>
      <c r="C948" s="66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">
      <c r="A949" s="3"/>
      <c r="B949" s="3"/>
      <c r="C949" s="66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">
      <c r="A950" s="3"/>
      <c r="B950" s="3"/>
      <c r="C950" s="66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">
      <c r="A951" s="3"/>
      <c r="B951" s="3"/>
      <c r="C951" s="66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">
      <c r="A952" s="3"/>
      <c r="B952" s="3"/>
      <c r="C952" s="66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">
      <c r="A953" s="3"/>
      <c r="B953" s="3"/>
      <c r="C953" s="66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">
      <c r="A954" s="3"/>
      <c r="B954" s="3"/>
      <c r="C954" s="66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">
      <c r="A955" s="3"/>
      <c r="B955" s="3"/>
      <c r="C955" s="66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">
      <c r="A956" s="3"/>
      <c r="B956" s="3"/>
      <c r="C956" s="66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">
      <c r="A957" s="3"/>
      <c r="B957" s="3"/>
      <c r="C957" s="66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">
      <c r="A958" s="3"/>
      <c r="B958" s="3"/>
      <c r="C958" s="66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">
      <c r="A959" s="3"/>
      <c r="B959" s="3"/>
      <c r="C959" s="66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">
      <c r="A960" s="3"/>
      <c r="B960" s="3"/>
      <c r="C960" s="66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">
      <c r="A961" s="3"/>
      <c r="B961" s="3"/>
      <c r="C961" s="66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">
      <c r="A962" s="3"/>
      <c r="B962" s="3"/>
      <c r="C962" s="66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">
      <c r="A963" s="3"/>
      <c r="B963" s="3"/>
      <c r="C963" s="66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">
      <c r="A964" s="3"/>
      <c r="B964" s="3"/>
      <c r="C964" s="66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">
      <c r="A965" s="3"/>
      <c r="B965" s="3"/>
      <c r="C965" s="66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">
      <c r="A966" s="3"/>
      <c r="B966" s="3"/>
      <c r="C966" s="66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">
      <c r="A967" s="3"/>
      <c r="B967" s="3"/>
      <c r="C967" s="66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">
      <c r="A968" s="3"/>
      <c r="B968" s="3"/>
      <c r="C968" s="66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">
      <c r="A969" s="3"/>
      <c r="B969" s="3"/>
      <c r="C969" s="66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">
      <c r="A970" s="3"/>
      <c r="B970" s="3"/>
      <c r="C970" s="66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">
      <c r="A971" s="3"/>
      <c r="B971" s="3"/>
      <c r="C971" s="66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">
      <c r="A972" s="3"/>
      <c r="B972" s="3"/>
      <c r="C972" s="66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">
      <c r="A973" s="3"/>
      <c r="B973" s="3"/>
      <c r="C973" s="66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">
      <c r="A974" s="3"/>
      <c r="B974" s="3"/>
      <c r="C974" s="66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">
      <c r="A975" s="3"/>
      <c r="B975" s="3"/>
      <c r="C975" s="66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">
      <c r="A976" s="3"/>
      <c r="B976" s="3"/>
      <c r="C976" s="66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">
      <c r="A977" s="3"/>
      <c r="B977" s="3"/>
      <c r="C977" s="66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">
      <c r="A978" s="3"/>
      <c r="B978" s="3"/>
      <c r="C978" s="66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">
      <c r="A979" s="3"/>
      <c r="B979" s="3"/>
      <c r="C979" s="66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">
      <c r="A980" s="3"/>
      <c r="B980" s="3"/>
      <c r="C980" s="66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">
      <c r="A981" s="3"/>
      <c r="B981" s="3"/>
      <c r="C981" s="66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">
      <c r="A982" s="3"/>
      <c r="B982" s="3"/>
      <c r="C982" s="66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">
      <c r="A983" s="3"/>
      <c r="B983" s="3"/>
      <c r="C983" s="66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">
      <c r="A984" s="3"/>
      <c r="B984" s="3"/>
      <c r="C984" s="66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">
      <c r="A985" s="3"/>
      <c r="B985" s="3"/>
      <c r="C985" s="66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">
      <c r="A986" s="3"/>
      <c r="B986" s="3"/>
      <c r="C986" s="66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">
      <c r="A987" s="3"/>
      <c r="B987" s="3"/>
      <c r="C987" s="66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">
      <c r="A988" s="3"/>
      <c r="B988" s="3"/>
      <c r="C988" s="66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">
      <c r="A989" s="3"/>
      <c r="B989" s="3"/>
      <c r="C989" s="66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">
      <c r="A990" s="3"/>
      <c r="B990" s="3"/>
      <c r="C990" s="66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">
      <c r="A991" s="3"/>
      <c r="B991" s="3"/>
      <c r="C991" s="66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">
      <c r="A992" s="3"/>
      <c r="B992" s="3"/>
      <c r="C992" s="66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">
      <c r="A993" s="3"/>
      <c r="B993" s="3"/>
      <c r="C993" s="66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">
      <c r="A994" s="3"/>
      <c r="B994" s="3"/>
      <c r="C994" s="66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">
      <c r="A995" s="3"/>
      <c r="B995" s="3"/>
      <c r="C995" s="66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">
      <c r="A996" s="3"/>
      <c r="B996" s="3"/>
      <c r="C996" s="66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">
      <c r="A997" s="3"/>
      <c r="B997" s="3"/>
      <c r="C997" s="66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">
      <c r="A998" s="3"/>
      <c r="B998" s="3"/>
      <c r="C998" s="66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">
      <c r="A999" s="3"/>
      <c r="B999" s="3"/>
      <c r="C999" s="66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sheetProtection algorithmName="SHA-512" hashValue="wdKyfwYK/CFbLbySURFNfumpZWF7z7udLYemrr7XIMd4FbdlKOwIdQo8ixdoJLLuO42M/Ma15bTmi9XdLpHXXg==" saltValue="EeX5b1X2BMOO9wBCHTgD4A==" spinCount="100000" sheet="1" objects="1" scenarios="1"/>
  <mergeCells count="3">
    <mergeCell ref="A1:M5"/>
    <mergeCell ref="A6:D6"/>
    <mergeCell ref="F6:M13"/>
  </mergeCells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Z1000"/>
  <sheetViews>
    <sheetView showGridLines="0" topLeftCell="C8" workbookViewId="0">
      <selection activeCell="E21" sqref="E21"/>
    </sheetView>
  </sheetViews>
  <sheetFormatPr defaultColWidth="12.625" defaultRowHeight="15" customHeight="1" x14ac:dyDescent="0.2"/>
  <cols>
    <col min="1" max="1" width="27.625" customWidth="1"/>
    <col min="2" max="5" width="12.125" customWidth="1"/>
    <col min="6" max="6" width="13.125" customWidth="1"/>
    <col min="7" max="7" width="12.125" customWidth="1"/>
    <col min="8" max="9" width="13.125" customWidth="1"/>
    <col min="10" max="13" width="12.125" customWidth="1"/>
    <col min="14" max="26" width="7.625" customWidth="1"/>
  </cols>
  <sheetData>
    <row r="1" spans="1:26" ht="14.25" x14ac:dyDescent="0.2">
      <c r="A1" s="193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26" ht="15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26" ht="15" customHeight="1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26" ht="15" customHeight="1" x14ac:dyDescent="0.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26" ht="15" customHeight="1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26" ht="14.25" x14ac:dyDescent="0.2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</row>
    <row r="7" spans="1:26" ht="30" x14ac:dyDescent="0.25">
      <c r="A7" s="194" t="s">
        <v>2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6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197" t="s">
        <v>3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7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190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2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">
      <c r="A10" s="7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  <c r="H10" s="8" t="s">
        <v>11</v>
      </c>
      <c r="I10" s="8" t="s">
        <v>12</v>
      </c>
      <c r="J10" s="8" t="s">
        <v>13</v>
      </c>
      <c r="K10" s="8" t="s">
        <v>14</v>
      </c>
      <c r="L10" s="8" t="s">
        <v>15</v>
      </c>
      <c r="M10" s="9" t="s">
        <v>16</v>
      </c>
    </row>
    <row r="11" spans="1:26" x14ac:dyDescent="0.25">
      <c r="A11" s="11" t="s">
        <v>18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26" ht="14.25" customHeight="1" x14ac:dyDescent="0.25">
      <c r="A12" s="11" t="s">
        <v>19</v>
      </c>
      <c r="B12" s="12">
        <v>99</v>
      </c>
      <c r="C12" s="12">
        <v>99</v>
      </c>
      <c r="D12" s="12">
        <v>99</v>
      </c>
      <c r="E12" s="12">
        <v>99</v>
      </c>
      <c r="F12" s="12">
        <v>99</v>
      </c>
      <c r="G12" s="12">
        <v>99</v>
      </c>
      <c r="H12" s="12">
        <v>99</v>
      </c>
      <c r="I12" s="12">
        <v>99</v>
      </c>
      <c r="J12" s="12">
        <v>99</v>
      </c>
      <c r="K12" s="12">
        <v>99</v>
      </c>
      <c r="L12" s="12">
        <v>99</v>
      </c>
      <c r="M12" s="12">
        <v>99</v>
      </c>
    </row>
    <row r="13" spans="1:26" x14ac:dyDescent="0.25">
      <c r="A13" s="11" t="s">
        <v>20</v>
      </c>
      <c r="B13" s="12" t="s">
        <v>21</v>
      </c>
      <c r="C13" s="12">
        <f>Receita!I32</f>
        <v>1962.5</v>
      </c>
      <c r="D13" s="12">
        <f>Receita!M32</f>
        <v>6415</v>
      </c>
      <c r="E13" s="12">
        <f>Receita!Q29</f>
        <v>7865</v>
      </c>
      <c r="F13" s="12">
        <f>Receita!U29</f>
        <v>9345</v>
      </c>
      <c r="G13" s="12">
        <f>Receita!Y29</f>
        <v>10895</v>
      </c>
      <c r="H13" s="12">
        <f>Receita!AC29</f>
        <v>11405</v>
      </c>
      <c r="I13" s="12">
        <f>Receita!AG29</f>
        <v>12757.5</v>
      </c>
      <c r="J13" s="12">
        <f>Receita!AK29</f>
        <v>14062.5</v>
      </c>
      <c r="K13" s="12">
        <f>Receita!AO29</f>
        <v>16080</v>
      </c>
      <c r="L13" s="12">
        <f>Receita!AS29</f>
        <v>16407.5</v>
      </c>
      <c r="M13" s="12">
        <f>Receita!AW29</f>
        <v>18352.5</v>
      </c>
    </row>
    <row r="14" spans="1:26" x14ac:dyDescent="0.25">
      <c r="A14" s="23" t="s">
        <v>27</v>
      </c>
      <c r="B14" s="24" t="s">
        <v>21</v>
      </c>
      <c r="C14" s="24">
        <f>Receita!I18*20%/2</f>
        <v>369.45000000000005</v>
      </c>
      <c r="D14" s="24">
        <f>Receita!M18*20%/2</f>
        <v>1138.6000000000001</v>
      </c>
      <c r="E14" s="24">
        <f>Receita!Q18*20%/2</f>
        <v>1366.7</v>
      </c>
      <c r="F14" s="24">
        <f>Receita!U18*20%/2</f>
        <v>1626.5</v>
      </c>
      <c r="G14" s="24">
        <f>Receita!Y18*20%/2</f>
        <v>1898.2</v>
      </c>
      <c r="H14" s="24">
        <f>Receita!AC18*20%/2</f>
        <v>1985.6000000000001</v>
      </c>
      <c r="I14" s="24">
        <f>Receita!AG18*20%/2</f>
        <v>2143.4500000000003</v>
      </c>
      <c r="J14" s="24">
        <f>Receita!AK18*8%/2</f>
        <v>964.30000000000007</v>
      </c>
      <c r="K14" s="24">
        <f>Receita!AO18*20%/2</f>
        <v>2730.9</v>
      </c>
      <c r="L14" s="24">
        <f>Receita!AS18*20%/2</f>
        <v>2813.25</v>
      </c>
      <c r="M14" s="24">
        <f>Receita!AW18*8%/2</f>
        <v>1256.42</v>
      </c>
    </row>
    <row r="15" spans="1:26" x14ac:dyDescent="0.25">
      <c r="A15" s="11" t="s">
        <v>32</v>
      </c>
      <c r="B15" s="12"/>
      <c r="C15" s="12">
        <v>50</v>
      </c>
      <c r="D15" s="12">
        <v>50</v>
      </c>
      <c r="E15" s="12">
        <v>50</v>
      </c>
      <c r="F15" s="12">
        <v>50</v>
      </c>
      <c r="G15" s="12">
        <v>50</v>
      </c>
      <c r="H15" s="12">
        <v>50</v>
      </c>
      <c r="I15" s="12">
        <v>50</v>
      </c>
      <c r="J15" s="12">
        <v>50</v>
      </c>
      <c r="K15" s="12">
        <v>50</v>
      </c>
      <c r="L15" s="12">
        <v>50</v>
      </c>
      <c r="M15" s="12">
        <v>50</v>
      </c>
    </row>
    <row r="16" spans="1:26" x14ac:dyDescent="0.25">
      <c r="A16" s="36" t="s">
        <v>33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</row>
    <row r="17" spans="1:13" x14ac:dyDescent="0.25">
      <c r="A17" s="36" t="s">
        <v>41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ht="15.75" customHeight="1" x14ac:dyDescent="0.25">
      <c r="A18" s="36" t="s">
        <v>46</v>
      </c>
      <c r="B18" s="38">
        <f t="shared" ref="B18:M18" si="0">(B17*40%)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</row>
    <row r="19" spans="1:13" x14ac:dyDescent="0.25">
      <c r="A19" s="36" t="s">
        <v>52</v>
      </c>
      <c r="B19" s="38">
        <f t="shared" ref="B19:M19" si="1">B17*31.5%</f>
        <v>0</v>
      </c>
      <c r="C19" s="38">
        <f t="shared" si="1"/>
        <v>0</v>
      </c>
      <c r="D19" s="38">
        <f t="shared" si="1"/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  <c r="K19" s="38">
        <f t="shared" si="1"/>
        <v>0</v>
      </c>
      <c r="L19" s="38">
        <f t="shared" si="1"/>
        <v>0</v>
      </c>
      <c r="M19" s="38">
        <f t="shared" si="1"/>
        <v>0</v>
      </c>
    </row>
    <row r="20" spans="1:13" x14ac:dyDescent="0.25">
      <c r="A20" s="43" t="s">
        <v>55</v>
      </c>
      <c r="B20" s="12" t="s">
        <v>21</v>
      </c>
      <c r="C20" s="12">
        <v>100</v>
      </c>
      <c r="D20" s="12">
        <v>200</v>
      </c>
      <c r="E20" s="12">
        <v>200</v>
      </c>
      <c r="F20" s="12">
        <v>300</v>
      </c>
      <c r="G20" s="12">
        <v>300</v>
      </c>
      <c r="H20" s="12">
        <v>300</v>
      </c>
      <c r="I20" s="12">
        <v>300</v>
      </c>
      <c r="J20" s="12">
        <v>300</v>
      </c>
      <c r="K20" s="12">
        <v>300</v>
      </c>
      <c r="L20" s="12">
        <v>300</v>
      </c>
      <c r="M20" s="12">
        <v>300</v>
      </c>
    </row>
    <row r="21" spans="1:13" ht="15.75" customHeight="1" x14ac:dyDescent="0.25">
      <c r="A21" s="43" t="s">
        <v>57</v>
      </c>
      <c r="B21" s="12" t="s">
        <v>21</v>
      </c>
      <c r="C21" s="12">
        <v>200</v>
      </c>
      <c r="D21" s="12">
        <v>200</v>
      </c>
      <c r="E21" s="12">
        <v>200</v>
      </c>
      <c r="F21" s="12">
        <v>200</v>
      </c>
      <c r="G21" s="12">
        <v>400</v>
      </c>
      <c r="H21" s="12">
        <v>400</v>
      </c>
      <c r="I21" s="12">
        <v>400</v>
      </c>
      <c r="J21" s="12">
        <v>400</v>
      </c>
      <c r="K21" s="12">
        <v>400</v>
      </c>
      <c r="L21" s="12">
        <v>400</v>
      </c>
      <c r="M21" s="12">
        <v>400</v>
      </c>
    </row>
    <row r="22" spans="1:13" ht="15.75" customHeight="1" x14ac:dyDescent="0.25">
      <c r="A22" s="43" t="s">
        <v>58</v>
      </c>
      <c r="B22" s="12">
        <v>0</v>
      </c>
      <c r="C22" s="12">
        <v>500</v>
      </c>
      <c r="D22" s="12">
        <v>500</v>
      </c>
      <c r="E22" s="12">
        <v>500</v>
      </c>
      <c r="F22" s="12">
        <v>500</v>
      </c>
      <c r="G22" s="12">
        <v>500</v>
      </c>
      <c r="H22" s="12">
        <v>500</v>
      </c>
      <c r="I22" s="12">
        <v>500</v>
      </c>
      <c r="J22" s="12">
        <v>500</v>
      </c>
      <c r="K22" s="12">
        <v>500</v>
      </c>
      <c r="L22" s="12">
        <v>500</v>
      </c>
      <c r="M22" s="12">
        <v>500</v>
      </c>
    </row>
    <row r="23" spans="1:13" ht="15.75" customHeight="1" x14ac:dyDescent="0.25">
      <c r="A23" s="48" t="s">
        <v>59</v>
      </c>
      <c r="B23" s="49">
        <f t="shared" ref="B23:M23" si="2">SUM(B11:B22)</f>
        <v>99</v>
      </c>
      <c r="C23" s="49">
        <f t="shared" si="2"/>
        <v>3280.95</v>
      </c>
      <c r="D23" s="49">
        <f t="shared" si="2"/>
        <v>8602.6</v>
      </c>
      <c r="E23" s="49">
        <f t="shared" si="2"/>
        <v>10280.700000000001</v>
      </c>
      <c r="F23" s="49">
        <f t="shared" si="2"/>
        <v>12120.5</v>
      </c>
      <c r="G23" s="49">
        <f t="shared" si="2"/>
        <v>14142.2</v>
      </c>
      <c r="H23" s="49">
        <f t="shared" si="2"/>
        <v>14739.6</v>
      </c>
      <c r="I23" s="49">
        <f t="shared" si="2"/>
        <v>16249.95</v>
      </c>
      <c r="J23" s="49">
        <f t="shared" si="2"/>
        <v>16375.8</v>
      </c>
      <c r="K23" s="49">
        <f t="shared" si="2"/>
        <v>20159.900000000001</v>
      </c>
      <c r="L23" s="49">
        <f t="shared" si="2"/>
        <v>20569.75</v>
      </c>
      <c r="M23" s="49">
        <f t="shared" si="2"/>
        <v>20957.919999999998</v>
      </c>
    </row>
    <row r="24" spans="1:13" ht="15.75" customHeight="1" x14ac:dyDescent="0.25">
      <c r="A24" s="198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200"/>
    </row>
    <row r="25" spans="1:13" ht="15.75" customHeight="1" x14ac:dyDescent="0.25">
      <c r="A25" s="54"/>
      <c r="B25" s="55"/>
      <c r="C25" s="57"/>
      <c r="D25" s="57"/>
      <c r="E25" s="57"/>
      <c r="F25" s="57"/>
      <c r="G25" s="57"/>
      <c r="H25" s="57"/>
    </row>
    <row r="26" spans="1:13" ht="34.5" customHeight="1" x14ac:dyDescent="0.25">
      <c r="A26" s="59"/>
      <c r="B26" s="201" t="s">
        <v>159</v>
      </c>
      <c r="C26" s="183"/>
      <c r="D26" s="183"/>
      <c r="E26" s="183"/>
      <c r="F26" s="183"/>
      <c r="G26" s="183"/>
      <c r="H26" s="183"/>
      <c r="I26" s="183"/>
      <c r="J26" s="202"/>
      <c r="K26" s="62"/>
    </row>
    <row r="27" spans="1:13" ht="15.75" customHeight="1" x14ac:dyDescent="0.25">
      <c r="A27" s="59"/>
      <c r="B27" s="63"/>
      <c r="C27" s="57"/>
      <c r="D27" s="57"/>
      <c r="E27" s="57"/>
      <c r="F27" s="57"/>
      <c r="G27" s="57"/>
      <c r="H27" s="57"/>
    </row>
    <row r="28" spans="1:13" ht="15.75" customHeight="1" x14ac:dyDescent="0.25">
      <c r="A28" s="59"/>
      <c r="B28" s="63"/>
      <c r="C28" s="57"/>
      <c r="D28" s="57"/>
      <c r="E28" s="57"/>
      <c r="F28" s="57"/>
      <c r="G28" s="57"/>
      <c r="H28" s="57"/>
    </row>
    <row r="29" spans="1:13" ht="15.75" customHeight="1" x14ac:dyDescent="0.25">
      <c r="A29" s="59"/>
      <c r="B29" s="63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</row>
    <row r="30" spans="1:13" ht="15.75" customHeight="1" x14ac:dyDescent="0.25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1:13" ht="15.75" customHeight="1" x14ac:dyDescent="0.2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pans="1:13" ht="15.75" customHeight="1" x14ac:dyDescent="0.2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</row>
    <row r="33" spans="2:13" ht="15.75" customHeight="1" x14ac:dyDescent="0.25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</row>
    <row r="34" spans="2:13" ht="15.75" customHeight="1" x14ac:dyDescent="0.25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</row>
    <row r="35" spans="2:13" ht="15.75" customHeight="1" x14ac:dyDescent="0.2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</row>
    <row r="36" spans="2:13" ht="15.75" customHeight="1" x14ac:dyDescent="0.25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2:13" ht="15.75" customHeight="1" x14ac:dyDescent="0.2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</row>
    <row r="38" spans="2:13" ht="15.75" customHeight="1" x14ac:dyDescent="0.25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2:13" ht="15.75" customHeight="1" x14ac:dyDescent="0.25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2:13" ht="15.75" customHeight="1" x14ac:dyDescent="0.25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</row>
    <row r="41" spans="2:13" ht="15.75" customHeight="1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2:13" ht="15.75" customHeight="1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2:13" ht="15.75" customHeigh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</row>
    <row r="44" spans="2:13" ht="15.75" customHeight="1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2:13" ht="15.75" customHeight="1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2:13" ht="15.75" customHeight="1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</row>
    <row r="47" spans="2:13" ht="15.75" customHeight="1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2:13" ht="15.75" customHeight="1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2:13" ht="15.75" customHeigh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</row>
    <row r="50" spans="2:13" ht="15.75" customHeight="1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pans="2:13" ht="15.75" customHeight="1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2:13" ht="15.75" customHeight="1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</row>
    <row r="53" spans="2:13" ht="15.75" customHeight="1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</row>
    <row r="54" spans="2:13" ht="15.75" customHeight="1" x14ac:dyDescent="0.2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</row>
    <row r="55" spans="2:13" ht="15.75" customHeight="1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</row>
    <row r="56" spans="2:13" ht="15.75" customHeight="1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</row>
    <row r="57" spans="2:13" ht="15.75" customHeight="1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</row>
    <row r="58" spans="2:13" ht="15.75" customHeight="1" x14ac:dyDescent="0.2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</row>
    <row r="59" spans="2:13" ht="15.75" customHeight="1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</row>
    <row r="60" spans="2:13" ht="15.75" customHeight="1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</row>
    <row r="61" spans="2:13" ht="15.75" customHeight="1" x14ac:dyDescent="0.2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</row>
    <row r="62" spans="2:13" ht="15.75" customHeight="1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2:13" ht="15.75" customHeight="1" x14ac:dyDescent="0.2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2:13" ht="15.75" customHeight="1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</row>
    <row r="65" spans="2:13" ht="15.75" customHeight="1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</row>
    <row r="66" spans="2:13" ht="15.75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spans="2:13" ht="15.75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</row>
    <row r="68" spans="2:13" ht="15.75" customHeight="1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</row>
    <row r="69" spans="2:13" ht="15.75" customHeight="1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</row>
    <row r="70" spans="2:13" ht="15.75" customHeight="1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2:13" ht="15.75" customHeight="1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2:13" ht="15.75" customHeight="1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</row>
    <row r="73" spans="2:13" ht="15.75" customHeight="1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</row>
    <row r="74" spans="2:13" ht="15.75" customHeigh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</row>
    <row r="75" spans="2:13" ht="15.75" customHeight="1" x14ac:dyDescent="0.2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</row>
    <row r="76" spans="2:13" ht="15.75" customHeight="1" x14ac:dyDescent="0.2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</row>
    <row r="77" spans="2:13" ht="15.75" customHeight="1" x14ac:dyDescent="0.2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</row>
    <row r="78" spans="2:13" ht="15.75" customHeight="1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</row>
    <row r="79" spans="2:13" ht="15.75" customHeight="1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</row>
    <row r="80" spans="2:13" ht="15.75" customHeight="1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</row>
    <row r="81" spans="2:13" ht="15.75" customHeight="1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</row>
    <row r="82" spans="2:13" ht="15.75" customHeight="1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5.75" customHeight="1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</row>
    <row r="84" spans="2:13" ht="15.75" customHeight="1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</row>
    <row r="85" spans="2:13" ht="15.75" customHeight="1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</row>
    <row r="86" spans="2:13" ht="15.75" customHeight="1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</row>
    <row r="87" spans="2:13" ht="15.75" customHeight="1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</row>
    <row r="88" spans="2:13" ht="15.75" customHeight="1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</row>
    <row r="89" spans="2:13" ht="15.75" customHeight="1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</row>
    <row r="90" spans="2:13" ht="15.75" customHeight="1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</row>
    <row r="91" spans="2:13" ht="15.75" customHeight="1" x14ac:dyDescent="0.25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</row>
    <row r="92" spans="2:13" ht="15.75" customHeight="1" x14ac:dyDescent="0.2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</row>
    <row r="93" spans="2:13" ht="15.75" customHeight="1" x14ac:dyDescent="0.25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</row>
    <row r="94" spans="2:13" ht="15.75" customHeight="1" x14ac:dyDescent="0.25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</row>
    <row r="95" spans="2:13" ht="15.75" customHeight="1" x14ac:dyDescent="0.25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</row>
    <row r="96" spans="2:13" ht="15.75" customHeight="1" x14ac:dyDescent="0.25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</row>
    <row r="97" spans="2:13" ht="15.75" customHeight="1" x14ac:dyDescent="0.25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</row>
    <row r="98" spans="2:13" ht="15.75" customHeight="1" x14ac:dyDescent="0.25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</row>
    <row r="99" spans="2:13" ht="15.75" customHeight="1" x14ac:dyDescent="0.2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</row>
    <row r="100" spans="2:13" ht="15.75" customHeight="1" x14ac:dyDescent="0.25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</row>
    <row r="101" spans="2:13" ht="15.75" customHeight="1" x14ac:dyDescent="0.25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</row>
    <row r="102" spans="2:13" ht="15.75" customHeight="1" x14ac:dyDescent="0.25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</row>
    <row r="103" spans="2:13" ht="15.75" customHeight="1" x14ac:dyDescent="0.2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</row>
    <row r="104" spans="2:13" ht="15.75" customHeight="1" x14ac:dyDescent="0.25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</row>
    <row r="105" spans="2:13" ht="15.75" customHeight="1" x14ac:dyDescent="0.25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</row>
    <row r="106" spans="2:13" ht="15.75" customHeight="1" x14ac:dyDescent="0.25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</row>
    <row r="107" spans="2:13" ht="15.75" customHeight="1" x14ac:dyDescent="0.25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</row>
    <row r="108" spans="2:13" ht="15.75" customHeight="1" x14ac:dyDescent="0.2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</row>
    <row r="109" spans="2:13" ht="15.75" customHeight="1" x14ac:dyDescent="0.2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</row>
    <row r="110" spans="2:13" ht="15.75" customHeight="1" x14ac:dyDescent="0.2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</row>
    <row r="111" spans="2:13" ht="15.75" customHeight="1" x14ac:dyDescent="0.25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</row>
    <row r="112" spans="2:13" ht="15.75" customHeight="1" x14ac:dyDescent="0.25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</row>
    <row r="113" spans="2:13" ht="15.75" customHeight="1" x14ac:dyDescent="0.25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</row>
    <row r="114" spans="2:13" ht="15.75" customHeight="1" x14ac:dyDescent="0.25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</row>
    <row r="115" spans="2:13" ht="15.75" customHeight="1" x14ac:dyDescent="0.25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</row>
    <row r="116" spans="2:13" ht="15.75" customHeight="1" x14ac:dyDescent="0.25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</row>
    <row r="117" spans="2:13" ht="15.75" customHeight="1" x14ac:dyDescent="0.25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</row>
    <row r="118" spans="2:13" ht="15.75" customHeight="1" x14ac:dyDescent="0.25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</row>
    <row r="119" spans="2:13" ht="15.75" customHeight="1" x14ac:dyDescent="0.25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</row>
    <row r="120" spans="2:13" ht="15.75" customHeight="1" x14ac:dyDescent="0.25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</row>
    <row r="121" spans="2:13" ht="15.75" customHeight="1" x14ac:dyDescent="0.25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</row>
    <row r="122" spans="2:13" ht="15.75" customHeight="1" x14ac:dyDescent="0.25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</row>
    <row r="123" spans="2:13" ht="15.75" customHeight="1" x14ac:dyDescent="0.25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</row>
    <row r="124" spans="2:13" ht="15.75" customHeight="1" x14ac:dyDescent="0.25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</row>
    <row r="125" spans="2:13" ht="15.75" customHeight="1" x14ac:dyDescent="0.25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</row>
    <row r="126" spans="2:13" ht="15.75" customHeight="1" x14ac:dyDescent="0.25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</row>
    <row r="127" spans="2:13" ht="15.75" customHeight="1" x14ac:dyDescent="0.25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</row>
    <row r="128" spans="2:13" ht="15.75" customHeight="1" x14ac:dyDescent="0.25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</row>
    <row r="129" spans="2:13" ht="15.75" customHeight="1" x14ac:dyDescent="0.25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</row>
    <row r="130" spans="2:13" ht="15.75" customHeight="1" x14ac:dyDescent="0.25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</row>
    <row r="131" spans="2:13" ht="15.75" customHeight="1" x14ac:dyDescent="0.25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</row>
    <row r="132" spans="2:13" ht="15.75" customHeight="1" x14ac:dyDescent="0.25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</row>
    <row r="133" spans="2:13" ht="15.75" customHeight="1" x14ac:dyDescent="0.25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</row>
    <row r="134" spans="2:13" ht="15.75" customHeight="1" x14ac:dyDescent="0.25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</row>
    <row r="135" spans="2:13" ht="15.75" customHeight="1" x14ac:dyDescent="0.25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</row>
    <row r="136" spans="2:13" ht="15.75" customHeight="1" x14ac:dyDescent="0.25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</row>
    <row r="137" spans="2:13" ht="15.75" customHeight="1" x14ac:dyDescent="0.25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</row>
    <row r="138" spans="2:13" ht="15.75" customHeight="1" x14ac:dyDescent="0.25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</row>
    <row r="139" spans="2:13" ht="15.75" customHeight="1" x14ac:dyDescent="0.25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</row>
    <row r="140" spans="2:13" ht="15.75" customHeight="1" x14ac:dyDescent="0.25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</row>
    <row r="141" spans="2:13" ht="15.75" customHeight="1" x14ac:dyDescent="0.25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</row>
    <row r="142" spans="2:13" ht="15.75" customHeight="1" x14ac:dyDescent="0.25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</row>
    <row r="143" spans="2:13" ht="15.75" customHeight="1" x14ac:dyDescent="0.25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</row>
    <row r="144" spans="2:13" ht="15.75" customHeight="1" x14ac:dyDescent="0.25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</row>
    <row r="145" spans="2:13" ht="15.75" customHeight="1" x14ac:dyDescent="0.25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</row>
    <row r="146" spans="2:13" ht="15.75" customHeight="1" x14ac:dyDescent="0.25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</row>
    <row r="147" spans="2:13" ht="15.75" customHeight="1" x14ac:dyDescent="0.25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</row>
    <row r="148" spans="2:13" ht="15.75" customHeight="1" x14ac:dyDescent="0.25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</row>
    <row r="149" spans="2:13" ht="15.75" customHeight="1" x14ac:dyDescent="0.25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</row>
    <row r="150" spans="2:13" ht="15.75" customHeight="1" x14ac:dyDescent="0.25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</row>
    <row r="151" spans="2:13" ht="15.75" customHeight="1" x14ac:dyDescent="0.25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</row>
    <row r="152" spans="2:13" ht="15.75" customHeight="1" x14ac:dyDescent="0.25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</row>
    <row r="153" spans="2:13" ht="15.75" customHeight="1" x14ac:dyDescent="0.25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</row>
    <row r="154" spans="2:13" ht="15.75" customHeight="1" x14ac:dyDescent="0.25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</row>
    <row r="155" spans="2:13" ht="15.75" customHeight="1" x14ac:dyDescent="0.25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</row>
    <row r="156" spans="2:13" ht="15.75" customHeight="1" x14ac:dyDescent="0.25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</row>
    <row r="157" spans="2:13" ht="15.75" customHeight="1" x14ac:dyDescent="0.25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</row>
    <row r="158" spans="2:13" ht="15.75" customHeight="1" x14ac:dyDescent="0.25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</row>
    <row r="159" spans="2:13" ht="15.75" customHeight="1" x14ac:dyDescent="0.25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</row>
    <row r="160" spans="2:13" ht="15.75" customHeight="1" x14ac:dyDescent="0.25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</row>
    <row r="161" spans="2:13" ht="15.75" customHeight="1" x14ac:dyDescent="0.25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</row>
    <row r="162" spans="2:13" ht="15.75" customHeight="1" x14ac:dyDescent="0.25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</row>
    <row r="163" spans="2:13" ht="15.75" customHeight="1" x14ac:dyDescent="0.25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</row>
    <row r="164" spans="2:13" ht="15.75" customHeight="1" x14ac:dyDescent="0.25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</row>
    <row r="165" spans="2:13" ht="15.75" customHeight="1" x14ac:dyDescent="0.25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</row>
    <row r="166" spans="2:13" ht="15.75" customHeight="1" x14ac:dyDescent="0.25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</row>
    <row r="167" spans="2:13" ht="15.75" customHeight="1" x14ac:dyDescent="0.25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</row>
    <row r="168" spans="2:13" ht="15.75" customHeight="1" x14ac:dyDescent="0.25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</row>
    <row r="169" spans="2:13" ht="15.75" customHeight="1" x14ac:dyDescent="0.25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</row>
    <row r="170" spans="2:13" ht="15.75" customHeight="1" x14ac:dyDescent="0.25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</row>
    <row r="171" spans="2:13" ht="15.75" customHeight="1" x14ac:dyDescent="0.25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</row>
    <row r="172" spans="2:13" ht="15.75" customHeight="1" x14ac:dyDescent="0.25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</row>
    <row r="173" spans="2:13" ht="15.75" customHeight="1" x14ac:dyDescent="0.25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</row>
    <row r="174" spans="2:13" ht="15.75" customHeight="1" x14ac:dyDescent="0.25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</row>
    <row r="175" spans="2:13" ht="15.75" customHeight="1" x14ac:dyDescent="0.25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</row>
    <row r="176" spans="2:13" ht="15.75" customHeight="1" x14ac:dyDescent="0.25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</row>
    <row r="177" spans="2:13" ht="15.75" customHeight="1" x14ac:dyDescent="0.25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</row>
    <row r="178" spans="2:13" ht="15.75" customHeight="1" x14ac:dyDescent="0.25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</row>
    <row r="179" spans="2:13" ht="15.75" customHeight="1" x14ac:dyDescent="0.25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</row>
    <row r="180" spans="2:13" ht="15.75" customHeight="1" x14ac:dyDescent="0.25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</row>
    <row r="181" spans="2:13" ht="15.75" customHeight="1" x14ac:dyDescent="0.25"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</row>
    <row r="182" spans="2:13" ht="15.75" customHeight="1" x14ac:dyDescent="0.25"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</row>
    <row r="183" spans="2:13" ht="15.75" customHeight="1" x14ac:dyDescent="0.25"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</row>
    <row r="184" spans="2:13" ht="15.75" customHeight="1" x14ac:dyDescent="0.25"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</row>
    <row r="185" spans="2:13" ht="15.75" customHeight="1" x14ac:dyDescent="0.25"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</row>
    <row r="186" spans="2:13" ht="15.75" customHeight="1" x14ac:dyDescent="0.25"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</row>
    <row r="187" spans="2:13" ht="15.75" customHeight="1" x14ac:dyDescent="0.25"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</row>
    <row r="188" spans="2:13" ht="15.75" customHeight="1" x14ac:dyDescent="0.25"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</row>
    <row r="189" spans="2:13" ht="15.75" customHeight="1" x14ac:dyDescent="0.25"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</row>
    <row r="190" spans="2:13" ht="15.75" customHeight="1" x14ac:dyDescent="0.25"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</row>
    <row r="191" spans="2:13" ht="15.75" customHeight="1" x14ac:dyDescent="0.25"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</row>
    <row r="192" spans="2:13" ht="15.75" customHeight="1" x14ac:dyDescent="0.25"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</row>
    <row r="193" spans="2:13" ht="15.75" customHeight="1" x14ac:dyDescent="0.25"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</row>
    <row r="194" spans="2:13" ht="15.75" customHeight="1" x14ac:dyDescent="0.25"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</row>
    <row r="195" spans="2:13" ht="15.75" customHeight="1" x14ac:dyDescent="0.25"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</row>
    <row r="196" spans="2:13" ht="15.75" customHeight="1" x14ac:dyDescent="0.25"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</row>
    <row r="197" spans="2:13" ht="15.75" customHeight="1" x14ac:dyDescent="0.25"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</row>
    <row r="198" spans="2:13" ht="15.75" customHeight="1" x14ac:dyDescent="0.25"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</row>
    <row r="199" spans="2:13" ht="15.75" customHeight="1" x14ac:dyDescent="0.25"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</row>
    <row r="200" spans="2:13" ht="15.75" customHeight="1" x14ac:dyDescent="0.25"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</row>
    <row r="201" spans="2:13" ht="15.75" customHeight="1" x14ac:dyDescent="0.25"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</row>
    <row r="202" spans="2:13" ht="15.75" customHeight="1" x14ac:dyDescent="0.25"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</row>
    <row r="203" spans="2:13" ht="15.75" customHeight="1" x14ac:dyDescent="0.25"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</row>
    <row r="204" spans="2:13" ht="15.75" customHeight="1" x14ac:dyDescent="0.25"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</row>
    <row r="205" spans="2:13" ht="15.75" customHeight="1" x14ac:dyDescent="0.25"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</row>
    <row r="206" spans="2:13" ht="15.75" customHeight="1" x14ac:dyDescent="0.25"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</row>
    <row r="207" spans="2:13" ht="15.75" customHeight="1" x14ac:dyDescent="0.25"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</row>
    <row r="208" spans="2:13" ht="15.75" customHeight="1" x14ac:dyDescent="0.25"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</row>
    <row r="209" spans="2:13" ht="15.75" customHeight="1" x14ac:dyDescent="0.25"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</row>
    <row r="210" spans="2:13" ht="15.75" customHeight="1" x14ac:dyDescent="0.25"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</row>
    <row r="211" spans="2:13" ht="15.75" customHeight="1" x14ac:dyDescent="0.25"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</row>
    <row r="212" spans="2:13" ht="15.75" customHeight="1" x14ac:dyDescent="0.25"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</row>
    <row r="213" spans="2:13" ht="15.75" customHeight="1" x14ac:dyDescent="0.25"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</row>
    <row r="214" spans="2:13" ht="15.75" customHeight="1" x14ac:dyDescent="0.25"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</row>
    <row r="215" spans="2:13" ht="15.75" customHeight="1" x14ac:dyDescent="0.25"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</row>
    <row r="216" spans="2:13" ht="15.75" customHeight="1" x14ac:dyDescent="0.25"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</row>
    <row r="217" spans="2:13" ht="15.75" customHeight="1" x14ac:dyDescent="0.25"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</row>
    <row r="218" spans="2:13" ht="15.75" customHeight="1" x14ac:dyDescent="0.25"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</row>
    <row r="219" spans="2:13" ht="15.75" customHeight="1" x14ac:dyDescent="0.25"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</row>
    <row r="220" spans="2:13" ht="15.75" customHeight="1" x14ac:dyDescent="0.25"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</row>
    <row r="221" spans="2:13" ht="15.75" customHeight="1" x14ac:dyDescent="0.25"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</row>
    <row r="222" spans="2:13" ht="15.75" customHeight="1" x14ac:dyDescent="0.25"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</row>
    <row r="223" spans="2:13" ht="15.75" customHeight="1" x14ac:dyDescent="0.25"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</row>
    <row r="224" spans="2:13" ht="15.75" customHeight="1" x14ac:dyDescent="0.25"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</row>
    <row r="225" spans="2:13" ht="15.75" customHeight="1" x14ac:dyDescent="0.25"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</row>
    <row r="226" spans="2:13" ht="15.75" customHeight="1" x14ac:dyDescent="0.25"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</row>
    <row r="227" spans="2:13" ht="15.75" customHeight="1" x14ac:dyDescent="0.25"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</row>
    <row r="228" spans="2:13" ht="15.75" customHeight="1" x14ac:dyDescent="0.25"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</row>
    <row r="229" spans="2:13" ht="15.75" customHeight="1" x14ac:dyDescent="0.25"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</row>
    <row r="230" spans="2:13" ht="15.75" customHeight="1" x14ac:dyDescent="0.25"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</row>
    <row r="231" spans="2:13" ht="15.75" customHeight="1" x14ac:dyDescent="0.25"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</row>
    <row r="232" spans="2:13" ht="15.75" customHeight="1" x14ac:dyDescent="0.25"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</row>
    <row r="233" spans="2:13" ht="15.75" customHeight="1" x14ac:dyDescent="0.25"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</row>
    <row r="234" spans="2:13" ht="15.75" customHeight="1" x14ac:dyDescent="0.25"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</row>
    <row r="235" spans="2:13" ht="15.75" customHeight="1" x14ac:dyDescent="0.25"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</row>
    <row r="236" spans="2:13" ht="15.75" customHeight="1" x14ac:dyDescent="0.25"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</row>
    <row r="237" spans="2:13" ht="15.75" customHeight="1" x14ac:dyDescent="0.25"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</row>
    <row r="238" spans="2:13" ht="15.75" customHeight="1" x14ac:dyDescent="0.25"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</row>
    <row r="239" spans="2:13" ht="15.75" customHeight="1" x14ac:dyDescent="0.25"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</row>
    <row r="240" spans="2:13" ht="15.75" customHeight="1" x14ac:dyDescent="0.25"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</row>
    <row r="241" spans="2:13" ht="15.75" customHeight="1" x14ac:dyDescent="0.25"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</row>
    <row r="242" spans="2:13" ht="15.75" customHeight="1" x14ac:dyDescent="0.25"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</row>
    <row r="243" spans="2:13" ht="15.75" customHeight="1" x14ac:dyDescent="0.25"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</row>
    <row r="244" spans="2:13" ht="15.75" customHeight="1" x14ac:dyDescent="0.25"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</row>
    <row r="245" spans="2:13" ht="15.75" customHeight="1" x14ac:dyDescent="0.25"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</row>
    <row r="246" spans="2:13" ht="15.75" customHeight="1" x14ac:dyDescent="0.25"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</row>
    <row r="247" spans="2:13" ht="15.75" customHeight="1" x14ac:dyDescent="0.25"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</row>
    <row r="248" spans="2:13" ht="15.75" customHeight="1" x14ac:dyDescent="0.25"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</row>
    <row r="249" spans="2:13" ht="15.75" customHeight="1" x14ac:dyDescent="0.25"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</row>
    <row r="250" spans="2:13" ht="15.75" customHeight="1" x14ac:dyDescent="0.25"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</row>
    <row r="251" spans="2:13" ht="15.75" customHeight="1" x14ac:dyDescent="0.25"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</row>
    <row r="252" spans="2:13" ht="15.75" customHeight="1" x14ac:dyDescent="0.25"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</row>
    <row r="253" spans="2:13" ht="15.75" customHeight="1" x14ac:dyDescent="0.25"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</row>
    <row r="254" spans="2:13" ht="15.75" customHeight="1" x14ac:dyDescent="0.25"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</row>
    <row r="255" spans="2:13" ht="15.75" customHeight="1" x14ac:dyDescent="0.25"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</row>
    <row r="256" spans="2:13" ht="15.75" customHeight="1" x14ac:dyDescent="0.25"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</row>
    <row r="257" spans="2:13" ht="15.75" customHeight="1" x14ac:dyDescent="0.25"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</row>
    <row r="258" spans="2:13" ht="15.75" customHeight="1" x14ac:dyDescent="0.25"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</row>
    <row r="259" spans="2:13" ht="15.75" customHeight="1" x14ac:dyDescent="0.25"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</row>
    <row r="260" spans="2:13" ht="15.75" customHeight="1" x14ac:dyDescent="0.25"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</row>
    <row r="261" spans="2:13" ht="15.75" customHeight="1" x14ac:dyDescent="0.25"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</row>
    <row r="262" spans="2:13" ht="15.75" customHeight="1" x14ac:dyDescent="0.25"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</row>
    <row r="263" spans="2:13" ht="15.75" customHeight="1" x14ac:dyDescent="0.25"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</row>
    <row r="264" spans="2:13" ht="15.75" customHeight="1" x14ac:dyDescent="0.25"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</row>
    <row r="265" spans="2:13" ht="15.75" customHeight="1" x14ac:dyDescent="0.25"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</row>
    <row r="266" spans="2:13" ht="15.75" customHeight="1" x14ac:dyDescent="0.25"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</row>
    <row r="267" spans="2:13" ht="15.75" customHeight="1" x14ac:dyDescent="0.25"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</row>
    <row r="268" spans="2:13" ht="15.75" customHeight="1" x14ac:dyDescent="0.25"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</row>
    <row r="269" spans="2:13" ht="15.75" customHeight="1" x14ac:dyDescent="0.25"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</row>
    <row r="270" spans="2:13" ht="15.75" customHeight="1" x14ac:dyDescent="0.25"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</row>
    <row r="271" spans="2:13" ht="15.75" customHeight="1" x14ac:dyDescent="0.25"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</row>
    <row r="272" spans="2:13" ht="15.75" customHeight="1" x14ac:dyDescent="0.25"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</row>
    <row r="273" spans="2:13" ht="15.75" customHeight="1" x14ac:dyDescent="0.25"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</row>
    <row r="274" spans="2:13" ht="15.75" customHeight="1" x14ac:dyDescent="0.25"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</row>
    <row r="275" spans="2:13" ht="15.75" customHeight="1" x14ac:dyDescent="0.25"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</row>
    <row r="276" spans="2:13" ht="15.75" customHeight="1" x14ac:dyDescent="0.25"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</row>
    <row r="277" spans="2:13" ht="15.75" customHeight="1" x14ac:dyDescent="0.25"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</row>
    <row r="278" spans="2:13" ht="15.75" customHeight="1" x14ac:dyDescent="0.25"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</row>
    <row r="279" spans="2:13" ht="15.75" customHeight="1" x14ac:dyDescent="0.25"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</row>
    <row r="280" spans="2:13" ht="15.75" customHeight="1" x14ac:dyDescent="0.25"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</row>
    <row r="281" spans="2:13" ht="15.75" customHeight="1" x14ac:dyDescent="0.25"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</row>
    <row r="282" spans="2:13" ht="15.75" customHeight="1" x14ac:dyDescent="0.25"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</row>
    <row r="283" spans="2:13" ht="15.75" customHeight="1" x14ac:dyDescent="0.25"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</row>
    <row r="284" spans="2:13" ht="15.75" customHeight="1" x14ac:dyDescent="0.25"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</row>
    <row r="285" spans="2:13" ht="15.75" customHeight="1" x14ac:dyDescent="0.25"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</row>
    <row r="286" spans="2:13" ht="15.75" customHeight="1" x14ac:dyDescent="0.25"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</row>
    <row r="287" spans="2:13" ht="15.75" customHeight="1" x14ac:dyDescent="0.25"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</row>
    <row r="288" spans="2:13" ht="15.75" customHeight="1" x14ac:dyDescent="0.25"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</row>
    <row r="289" spans="2:13" ht="15.75" customHeight="1" x14ac:dyDescent="0.25"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</row>
    <row r="290" spans="2:13" ht="15.75" customHeight="1" x14ac:dyDescent="0.25"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</row>
    <row r="291" spans="2:13" ht="15.75" customHeight="1" x14ac:dyDescent="0.25"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</row>
    <row r="292" spans="2:13" ht="15.75" customHeight="1" x14ac:dyDescent="0.25"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</row>
    <row r="293" spans="2:13" ht="15.75" customHeight="1" x14ac:dyDescent="0.25"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</row>
    <row r="294" spans="2:13" ht="15.75" customHeight="1" x14ac:dyDescent="0.25"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</row>
    <row r="295" spans="2:13" ht="15.75" customHeight="1" x14ac:dyDescent="0.25"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</row>
    <row r="296" spans="2:13" ht="15.75" customHeight="1" x14ac:dyDescent="0.25"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</row>
    <row r="297" spans="2:13" ht="15.75" customHeight="1" x14ac:dyDescent="0.25"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</row>
    <row r="298" spans="2:13" ht="15.75" customHeight="1" x14ac:dyDescent="0.25"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</row>
    <row r="299" spans="2:13" ht="15.75" customHeight="1" x14ac:dyDescent="0.25"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</row>
    <row r="300" spans="2:13" ht="15.75" customHeight="1" x14ac:dyDescent="0.25"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</row>
    <row r="301" spans="2:13" ht="15.75" customHeight="1" x14ac:dyDescent="0.25"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</row>
    <row r="302" spans="2:13" ht="15.75" customHeight="1" x14ac:dyDescent="0.25"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</row>
    <row r="303" spans="2:13" ht="15.75" customHeight="1" x14ac:dyDescent="0.25"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</row>
    <row r="304" spans="2:13" ht="15.75" customHeight="1" x14ac:dyDescent="0.25"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</row>
    <row r="305" spans="2:13" ht="15.75" customHeight="1" x14ac:dyDescent="0.25"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</row>
    <row r="306" spans="2:13" ht="15.75" customHeight="1" x14ac:dyDescent="0.25"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</row>
    <row r="307" spans="2:13" ht="15.75" customHeight="1" x14ac:dyDescent="0.25"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</row>
    <row r="308" spans="2:13" ht="15.75" customHeight="1" x14ac:dyDescent="0.25"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</row>
    <row r="309" spans="2:13" ht="15.75" customHeight="1" x14ac:dyDescent="0.25"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</row>
    <row r="310" spans="2:13" ht="15.75" customHeight="1" x14ac:dyDescent="0.25"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</row>
    <row r="311" spans="2:13" ht="15.75" customHeight="1" x14ac:dyDescent="0.25"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</row>
    <row r="312" spans="2:13" ht="15.75" customHeight="1" x14ac:dyDescent="0.25"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</row>
    <row r="313" spans="2:13" ht="15.75" customHeight="1" x14ac:dyDescent="0.25"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</row>
    <row r="314" spans="2:13" ht="15.75" customHeight="1" x14ac:dyDescent="0.25"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</row>
    <row r="315" spans="2:13" ht="15.75" customHeight="1" x14ac:dyDescent="0.25"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</row>
    <row r="316" spans="2:13" ht="15.75" customHeight="1" x14ac:dyDescent="0.25"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</row>
    <row r="317" spans="2:13" ht="15.75" customHeight="1" x14ac:dyDescent="0.25"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</row>
    <row r="318" spans="2:13" ht="15.75" customHeight="1" x14ac:dyDescent="0.25"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</row>
    <row r="319" spans="2:13" ht="15.75" customHeight="1" x14ac:dyDescent="0.25"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</row>
    <row r="320" spans="2:13" ht="15.75" customHeight="1" x14ac:dyDescent="0.25"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</row>
    <row r="321" spans="2:13" ht="15.75" customHeight="1" x14ac:dyDescent="0.25"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</row>
    <row r="322" spans="2:13" ht="15.75" customHeight="1" x14ac:dyDescent="0.25"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</row>
    <row r="323" spans="2:13" ht="15.75" customHeight="1" x14ac:dyDescent="0.25"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</row>
    <row r="324" spans="2:13" ht="15.75" customHeight="1" x14ac:dyDescent="0.25"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</row>
    <row r="325" spans="2:13" ht="15.75" customHeight="1" x14ac:dyDescent="0.25"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</row>
    <row r="326" spans="2:13" ht="15.75" customHeight="1" x14ac:dyDescent="0.25"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</row>
    <row r="327" spans="2:13" ht="15.75" customHeight="1" x14ac:dyDescent="0.25"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</row>
    <row r="328" spans="2:13" ht="15.75" customHeight="1" x14ac:dyDescent="0.25"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</row>
    <row r="329" spans="2:13" ht="15.75" customHeight="1" x14ac:dyDescent="0.25"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</row>
    <row r="330" spans="2:13" ht="15.75" customHeight="1" x14ac:dyDescent="0.25"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</row>
    <row r="331" spans="2:13" ht="15.75" customHeight="1" x14ac:dyDescent="0.25"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</row>
    <row r="332" spans="2:13" ht="15.75" customHeight="1" x14ac:dyDescent="0.25"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</row>
    <row r="333" spans="2:13" ht="15.75" customHeight="1" x14ac:dyDescent="0.25"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</row>
    <row r="334" spans="2:13" ht="15.75" customHeight="1" x14ac:dyDescent="0.25"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</row>
    <row r="335" spans="2:13" ht="15.75" customHeight="1" x14ac:dyDescent="0.25"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</row>
    <row r="336" spans="2:13" ht="15.75" customHeight="1" x14ac:dyDescent="0.25"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</row>
    <row r="337" spans="2:13" ht="15.75" customHeight="1" x14ac:dyDescent="0.25"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</row>
    <row r="338" spans="2:13" ht="15.75" customHeight="1" x14ac:dyDescent="0.25"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</row>
    <row r="339" spans="2:13" ht="15.75" customHeight="1" x14ac:dyDescent="0.25"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</row>
    <row r="340" spans="2:13" ht="15.75" customHeight="1" x14ac:dyDescent="0.25"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</row>
    <row r="341" spans="2:13" ht="15.75" customHeight="1" x14ac:dyDescent="0.25"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</row>
    <row r="342" spans="2:13" ht="15.75" customHeight="1" x14ac:dyDescent="0.25"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</row>
    <row r="343" spans="2:13" ht="15.75" customHeight="1" x14ac:dyDescent="0.25"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</row>
    <row r="344" spans="2:13" ht="15.75" customHeight="1" x14ac:dyDescent="0.25"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</row>
    <row r="345" spans="2:13" ht="15.75" customHeight="1" x14ac:dyDescent="0.25"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</row>
    <row r="346" spans="2:13" ht="15.75" customHeight="1" x14ac:dyDescent="0.25"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</row>
    <row r="347" spans="2:13" ht="15.75" customHeight="1" x14ac:dyDescent="0.25"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</row>
    <row r="348" spans="2:13" ht="15.75" customHeight="1" x14ac:dyDescent="0.25"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</row>
    <row r="349" spans="2:13" ht="15.75" customHeight="1" x14ac:dyDescent="0.25"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</row>
    <row r="350" spans="2:13" ht="15.75" customHeight="1" x14ac:dyDescent="0.25"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</row>
    <row r="351" spans="2:13" ht="15.75" customHeight="1" x14ac:dyDescent="0.25"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</row>
    <row r="352" spans="2:13" ht="15.75" customHeight="1" x14ac:dyDescent="0.25"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</row>
    <row r="353" spans="2:13" ht="15.75" customHeight="1" x14ac:dyDescent="0.25"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</row>
    <row r="354" spans="2:13" ht="15.75" customHeight="1" x14ac:dyDescent="0.25"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</row>
    <row r="355" spans="2:13" ht="15.75" customHeight="1" x14ac:dyDescent="0.25"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</row>
    <row r="356" spans="2:13" ht="15.75" customHeight="1" x14ac:dyDescent="0.25"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</row>
    <row r="357" spans="2:13" ht="15.75" customHeight="1" x14ac:dyDescent="0.25"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</row>
    <row r="358" spans="2:13" ht="15.75" customHeight="1" x14ac:dyDescent="0.25"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</row>
    <row r="359" spans="2:13" ht="15.75" customHeight="1" x14ac:dyDescent="0.25"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</row>
    <row r="360" spans="2:13" ht="15.75" customHeight="1" x14ac:dyDescent="0.25"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</row>
    <row r="361" spans="2:13" ht="15.75" customHeight="1" x14ac:dyDescent="0.25"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</row>
    <row r="362" spans="2:13" ht="15.75" customHeight="1" x14ac:dyDescent="0.25"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</row>
    <row r="363" spans="2:13" ht="15.75" customHeight="1" x14ac:dyDescent="0.25"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</row>
    <row r="364" spans="2:13" ht="15.75" customHeight="1" x14ac:dyDescent="0.25"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</row>
    <row r="365" spans="2:13" ht="15.75" customHeight="1" x14ac:dyDescent="0.25"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</row>
    <row r="366" spans="2:13" ht="15.75" customHeight="1" x14ac:dyDescent="0.25"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</row>
    <row r="367" spans="2:13" ht="15.75" customHeight="1" x14ac:dyDescent="0.25"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</row>
    <row r="368" spans="2:13" ht="15.75" customHeight="1" x14ac:dyDescent="0.25"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</row>
    <row r="369" spans="2:13" ht="15.75" customHeight="1" x14ac:dyDescent="0.25"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</row>
    <row r="370" spans="2:13" ht="15.75" customHeight="1" x14ac:dyDescent="0.25"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</row>
    <row r="371" spans="2:13" ht="15.75" customHeight="1" x14ac:dyDescent="0.25"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</row>
    <row r="372" spans="2:13" ht="15.75" customHeight="1" x14ac:dyDescent="0.25"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</row>
    <row r="373" spans="2:13" ht="15.75" customHeight="1" x14ac:dyDescent="0.25"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</row>
    <row r="374" spans="2:13" ht="15.75" customHeight="1" x14ac:dyDescent="0.25"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</row>
    <row r="375" spans="2:13" ht="15.75" customHeight="1" x14ac:dyDescent="0.25"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</row>
    <row r="376" spans="2:13" ht="15.75" customHeight="1" x14ac:dyDescent="0.25"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</row>
    <row r="377" spans="2:13" ht="15.75" customHeight="1" x14ac:dyDescent="0.25"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</row>
    <row r="378" spans="2:13" ht="15.75" customHeight="1" x14ac:dyDescent="0.25"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</row>
    <row r="379" spans="2:13" ht="15.75" customHeight="1" x14ac:dyDescent="0.25"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</row>
    <row r="380" spans="2:13" ht="15.75" customHeight="1" x14ac:dyDescent="0.25"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</row>
    <row r="381" spans="2:13" ht="15.75" customHeight="1" x14ac:dyDescent="0.25"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</row>
    <row r="382" spans="2:13" ht="15.75" customHeight="1" x14ac:dyDescent="0.25"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</row>
    <row r="383" spans="2:13" ht="15.75" customHeight="1" x14ac:dyDescent="0.25"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</row>
    <row r="384" spans="2:13" ht="15.75" customHeight="1" x14ac:dyDescent="0.25"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</row>
    <row r="385" spans="2:13" ht="15.75" customHeight="1" x14ac:dyDescent="0.25"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</row>
    <row r="386" spans="2:13" ht="15.75" customHeight="1" x14ac:dyDescent="0.25"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</row>
    <row r="387" spans="2:13" ht="15.75" customHeight="1" x14ac:dyDescent="0.25"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</row>
    <row r="388" spans="2:13" ht="15.75" customHeight="1" x14ac:dyDescent="0.25"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</row>
    <row r="389" spans="2:13" ht="15.75" customHeight="1" x14ac:dyDescent="0.25"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</row>
    <row r="390" spans="2:13" ht="15.75" customHeight="1" x14ac:dyDescent="0.25"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</row>
    <row r="391" spans="2:13" ht="15.75" customHeight="1" x14ac:dyDescent="0.25"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</row>
    <row r="392" spans="2:13" ht="15.75" customHeight="1" x14ac:dyDescent="0.25"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</row>
    <row r="393" spans="2:13" ht="15.75" customHeight="1" x14ac:dyDescent="0.25"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</row>
    <row r="394" spans="2:13" ht="15.75" customHeight="1" x14ac:dyDescent="0.25"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</row>
    <row r="395" spans="2:13" ht="15.75" customHeight="1" x14ac:dyDescent="0.25"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</row>
    <row r="396" spans="2:13" ht="15.75" customHeight="1" x14ac:dyDescent="0.25"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</row>
    <row r="397" spans="2:13" ht="15.75" customHeight="1" x14ac:dyDescent="0.25"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</row>
    <row r="398" spans="2:13" ht="15.75" customHeight="1" x14ac:dyDescent="0.25"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</row>
    <row r="399" spans="2:13" ht="15.75" customHeight="1" x14ac:dyDescent="0.25"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</row>
    <row r="400" spans="2:13" ht="15.75" customHeight="1" x14ac:dyDescent="0.25"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</row>
    <row r="401" spans="2:13" ht="15.75" customHeight="1" x14ac:dyDescent="0.25"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</row>
    <row r="402" spans="2:13" ht="15.75" customHeight="1" x14ac:dyDescent="0.25"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</row>
    <row r="403" spans="2:13" ht="15.75" customHeight="1" x14ac:dyDescent="0.25"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</row>
    <row r="404" spans="2:13" ht="15.75" customHeight="1" x14ac:dyDescent="0.25"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</row>
    <row r="405" spans="2:13" ht="15.75" customHeight="1" x14ac:dyDescent="0.25"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</row>
    <row r="406" spans="2:13" ht="15.75" customHeight="1" x14ac:dyDescent="0.25"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</row>
    <row r="407" spans="2:13" ht="15.75" customHeight="1" x14ac:dyDescent="0.25"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</row>
    <row r="408" spans="2:13" ht="15.75" customHeight="1" x14ac:dyDescent="0.25"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</row>
    <row r="409" spans="2:13" ht="15.75" customHeight="1" x14ac:dyDescent="0.25"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</row>
    <row r="410" spans="2:13" ht="15.75" customHeight="1" x14ac:dyDescent="0.25"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</row>
    <row r="411" spans="2:13" ht="15.75" customHeight="1" x14ac:dyDescent="0.25"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</row>
    <row r="412" spans="2:13" ht="15.75" customHeight="1" x14ac:dyDescent="0.25"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</row>
    <row r="413" spans="2:13" ht="15.75" customHeight="1" x14ac:dyDescent="0.25"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</row>
    <row r="414" spans="2:13" ht="15.75" customHeight="1" x14ac:dyDescent="0.25"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</row>
    <row r="415" spans="2:13" ht="15.75" customHeight="1" x14ac:dyDescent="0.25"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</row>
    <row r="416" spans="2:13" ht="15.75" customHeight="1" x14ac:dyDescent="0.25"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</row>
    <row r="417" spans="2:13" ht="15.75" customHeight="1" x14ac:dyDescent="0.25"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</row>
    <row r="418" spans="2:13" ht="15.75" customHeight="1" x14ac:dyDescent="0.25"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</row>
    <row r="419" spans="2:13" ht="15.75" customHeight="1" x14ac:dyDescent="0.25"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</row>
    <row r="420" spans="2:13" ht="15.75" customHeight="1" x14ac:dyDescent="0.25"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</row>
    <row r="421" spans="2:13" ht="15.75" customHeight="1" x14ac:dyDescent="0.25"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</row>
    <row r="422" spans="2:13" ht="15.75" customHeight="1" x14ac:dyDescent="0.25"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</row>
    <row r="423" spans="2:13" ht="15.75" customHeight="1" x14ac:dyDescent="0.25"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</row>
    <row r="424" spans="2:13" ht="15.75" customHeight="1" x14ac:dyDescent="0.25"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</row>
    <row r="425" spans="2:13" ht="15.75" customHeight="1" x14ac:dyDescent="0.25"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</row>
    <row r="426" spans="2:13" ht="15.75" customHeight="1" x14ac:dyDescent="0.25"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</row>
    <row r="427" spans="2:13" ht="15.75" customHeight="1" x14ac:dyDescent="0.25"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</row>
    <row r="428" spans="2:13" ht="15.75" customHeight="1" x14ac:dyDescent="0.25"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</row>
    <row r="429" spans="2:13" ht="15.75" customHeight="1" x14ac:dyDescent="0.25"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</row>
    <row r="430" spans="2:13" ht="15.75" customHeight="1" x14ac:dyDescent="0.25"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</row>
    <row r="431" spans="2:13" ht="15.75" customHeight="1" x14ac:dyDescent="0.25"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</row>
    <row r="432" spans="2:13" ht="15.75" customHeight="1" x14ac:dyDescent="0.25"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</row>
    <row r="433" spans="2:13" ht="15.75" customHeight="1" x14ac:dyDescent="0.25"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</row>
    <row r="434" spans="2:13" ht="15.75" customHeight="1" x14ac:dyDescent="0.25"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</row>
    <row r="435" spans="2:13" ht="15.75" customHeight="1" x14ac:dyDescent="0.25"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</row>
    <row r="436" spans="2:13" ht="15.75" customHeight="1" x14ac:dyDescent="0.25"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</row>
    <row r="437" spans="2:13" ht="15.75" customHeight="1" x14ac:dyDescent="0.25"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</row>
    <row r="438" spans="2:13" ht="15.75" customHeight="1" x14ac:dyDescent="0.25"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</row>
    <row r="439" spans="2:13" ht="15.75" customHeight="1" x14ac:dyDescent="0.25"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</row>
    <row r="440" spans="2:13" ht="15.75" customHeight="1" x14ac:dyDescent="0.25"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</row>
    <row r="441" spans="2:13" ht="15.75" customHeight="1" x14ac:dyDescent="0.25"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</row>
    <row r="442" spans="2:13" ht="15.75" customHeight="1" x14ac:dyDescent="0.25"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</row>
    <row r="443" spans="2:13" ht="15.75" customHeight="1" x14ac:dyDescent="0.25"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</row>
    <row r="444" spans="2:13" ht="15.75" customHeight="1" x14ac:dyDescent="0.25"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</row>
    <row r="445" spans="2:13" ht="15.75" customHeight="1" x14ac:dyDescent="0.25"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</row>
    <row r="446" spans="2:13" ht="15.75" customHeight="1" x14ac:dyDescent="0.25"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</row>
    <row r="447" spans="2:13" ht="15.75" customHeight="1" x14ac:dyDescent="0.25"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</row>
    <row r="448" spans="2:13" ht="15.75" customHeight="1" x14ac:dyDescent="0.25"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</row>
    <row r="449" spans="2:13" ht="15.75" customHeight="1" x14ac:dyDescent="0.25"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</row>
    <row r="450" spans="2:13" ht="15.75" customHeight="1" x14ac:dyDescent="0.25"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</row>
    <row r="451" spans="2:13" ht="15.75" customHeight="1" x14ac:dyDescent="0.25"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</row>
    <row r="452" spans="2:13" ht="15.75" customHeight="1" x14ac:dyDescent="0.25"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</row>
    <row r="453" spans="2:13" ht="15.75" customHeight="1" x14ac:dyDescent="0.25"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</row>
    <row r="454" spans="2:13" ht="15.75" customHeight="1" x14ac:dyDescent="0.25"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</row>
    <row r="455" spans="2:13" ht="15.75" customHeight="1" x14ac:dyDescent="0.25"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</row>
    <row r="456" spans="2:13" ht="15.75" customHeight="1" x14ac:dyDescent="0.25"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</row>
    <row r="457" spans="2:13" ht="15.75" customHeight="1" x14ac:dyDescent="0.25"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</row>
    <row r="458" spans="2:13" ht="15.75" customHeight="1" x14ac:dyDescent="0.25"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</row>
    <row r="459" spans="2:13" ht="15.75" customHeight="1" x14ac:dyDescent="0.25"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</row>
    <row r="460" spans="2:13" ht="15.75" customHeight="1" x14ac:dyDescent="0.25"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</row>
    <row r="461" spans="2:13" ht="15.75" customHeight="1" x14ac:dyDescent="0.25"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</row>
    <row r="462" spans="2:13" ht="15.75" customHeight="1" x14ac:dyDescent="0.25"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</row>
    <row r="463" spans="2:13" ht="15.75" customHeight="1" x14ac:dyDescent="0.25"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</row>
    <row r="464" spans="2:13" ht="15.75" customHeight="1" x14ac:dyDescent="0.25"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</row>
    <row r="465" spans="2:13" ht="15.75" customHeight="1" x14ac:dyDescent="0.25"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</row>
    <row r="466" spans="2:13" ht="15.75" customHeight="1" x14ac:dyDescent="0.25"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</row>
    <row r="467" spans="2:13" ht="15.75" customHeight="1" x14ac:dyDescent="0.25"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</row>
    <row r="468" spans="2:13" ht="15.75" customHeight="1" x14ac:dyDescent="0.25"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</row>
    <row r="469" spans="2:13" ht="15.75" customHeight="1" x14ac:dyDescent="0.25"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</row>
    <row r="470" spans="2:13" ht="15.75" customHeight="1" x14ac:dyDescent="0.25"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</row>
    <row r="471" spans="2:13" ht="15.75" customHeight="1" x14ac:dyDescent="0.25"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</row>
    <row r="472" spans="2:13" ht="15.75" customHeight="1" x14ac:dyDescent="0.25"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</row>
    <row r="473" spans="2:13" ht="15.75" customHeight="1" x14ac:dyDescent="0.25"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</row>
    <row r="474" spans="2:13" ht="15.75" customHeight="1" x14ac:dyDescent="0.25"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</row>
    <row r="475" spans="2:13" ht="15.75" customHeight="1" x14ac:dyDescent="0.25"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</row>
    <row r="476" spans="2:13" ht="15.75" customHeight="1" x14ac:dyDescent="0.25"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</row>
    <row r="477" spans="2:13" ht="15.75" customHeight="1" x14ac:dyDescent="0.25"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</row>
    <row r="478" spans="2:13" ht="15.75" customHeight="1" x14ac:dyDescent="0.25"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</row>
    <row r="479" spans="2:13" ht="15.75" customHeight="1" x14ac:dyDescent="0.25"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</row>
    <row r="480" spans="2:13" ht="15.75" customHeight="1" x14ac:dyDescent="0.25"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</row>
    <row r="481" spans="2:13" ht="15.75" customHeight="1" x14ac:dyDescent="0.25"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</row>
    <row r="482" spans="2:13" ht="15.75" customHeight="1" x14ac:dyDescent="0.25"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</row>
    <row r="483" spans="2:13" ht="15.75" customHeight="1" x14ac:dyDescent="0.25"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</row>
    <row r="484" spans="2:13" ht="15.75" customHeight="1" x14ac:dyDescent="0.25"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</row>
    <row r="485" spans="2:13" ht="15.75" customHeight="1" x14ac:dyDescent="0.25"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</row>
    <row r="486" spans="2:13" ht="15.75" customHeight="1" x14ac:dyDescent="0.25"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</row>
    <row r="487" spans="2:13" ht="15.75" customHeight="1" x14ac:dyDescent="0.25"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</row>
    <row r="488" spans="2:13" ht="15.75" customHeight="1" x14ac:dyDescent="0.25"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</row>
    <row r="489" spans="2:13" ht="15.75" customHeight="1" x14ac:dyDescent="0.25"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</row>
    <row r="490" spans="2:13" ht="15.75" customHeight="1" x14ac:dyDescent="0.25"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</row>
    <row r="491" spans="2:13" ht="15.75" customHeight="1" x14ac:dyDescent="0.25"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</row>
    <row r="492" spans="2:13" ht="15.75" customHeight="1" x14ac:dyDescent="0.25"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</row>
    <row r="493" spans="2:13" ht="15.75" customHeight="1" x14ac:dyDescent="0.25"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</row>
    <row r="494" spans="2:13" ht="15.75" customHeight="1" x14ac:dyDescent="0.25"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</row>
    <row r="495" spans="2:13" ht="15.75" customHeight="1" x14ac:dyDescent="0.25"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</row>
    <row r="496" spans="2:13" ht="15.75" customHeight="1" x14ac:dyDescent="0.25"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</row>
    <row r="497" spans="2:13" ht="15.75" customHeight="1" x14ac:dyDescent="0.25"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</row>
    <row r="498" spans="2:13" ht="15.75" customHeight="1" x14ac:dyDescent="0.25"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</row>
    <row r="499" spans="2:13" ht="15.75" customHeight="1" x14ac:dyDescent="0.25"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</row>
    <row r="500" spans="2:13" ht="15.75" customHeight="1" x14ac:dyDescent="0.25"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</row>
    <row r="501" spans="2:13" ht="15.75" customHeight="1" x14ac:dyDescent="0.25"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</row>
    <row r="502" spans="2:13" ht="15.75" customHeight="1" x14ac:dyDescent="0.25"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</row>
    <row r="503" spans="2:13" ht="15.75" customHeight="1" x14ac:dyDescent="0.25"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</row>
    <row r="504" spans="2:13" ht="15.75" customHeight="1" x14ac:dyDescent="0.25"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</row>
    <row r="505" spans="2:13" ht="15.75" customHeight="1" x14ac:dyDescent="0.25"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</row>
    <row r="506" spans="2:13" ht="15.75" customHeight="1" x14ac:dyDescent="0.25"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</row>
    <row r="507" spans="2:13" ht="15.75" customHeight="1" x14ac:dyDescent="0.25"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</row>
    <row r="508" spans="2:13" ht="15.75" customHeight="1" x14ac:dyDescent="0.25"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</row>
    <row r="509" spans="2:13" ht="15.75" customHeight="1" x14ac:dyDescent="0.25"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</row>
    <row r="510" spans="2:13" ht="15.75" customHeight="1" x14ac:dyDescent="0.25"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</row>
    <row r="511" spans="2:13" ht="15.75" customHeight="1" x14ac:dyDescent="0.25"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</row>
    <row r="512" spans="2:13" ht="15.75" customHeight="1" x14ac:dyDescent="0.25"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</row>
    <row r="513" spans="2:13" ht="15.75" customHeight="1" x14ac:dyDescent="0.25"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</row>
    <row r="514" spans="2:13" ht="15.75" customHeight="1" x14ac:dyDescent="0.25"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</row>
    <row r="515" spans="2:13" ht="15.75" customHeight="1" x14ac:dyDescent="0.25"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</row>
    <row r="516" spans="2:13" ht="15.75" customHeight="1" x14ac:dyDescent="0.25"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</row>
    <row r="517" spans="2:13" ht="15.75" customHeight="1" x14ac:dyDescent="0.25"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</row>
    <row r="518" spans="2:13" ht="15.75" customHeight="1" x14ac:dyDescent="0.25"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</row>
    <row r="519" spans="2:13" ht="15.75" customHeight="1" x14ac:dyDescent="0.25"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</row>
    <row r="520" spans="2:13" ht="15.75" customHeight="1" x14ac:dyDescent="0.25"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</row>
    <row r="521" spans="2:13" ht="15.75" customHeight="1" x14ac:dyDescent="0.25"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</row>
    <row r="522" spans="2:13" ht="15.75" customHeight="1" x14ac:dyDescent="0.25"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</row>
    <row r="523" spans="2:13" ht="15.75" customHeight="1" x14ac:dyDescent="0.25"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</row>
    <row r="524" spans="2:13" ht="15.75" customHeight="1" x14ac:dyDescent="0.25"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</row>
    <row r="525" spans="2:13" ht="15.75" customHeight="1" x14ac:dyDescent="0.25"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</row>
    <row r="526" spans="2:13" ht="15.75" customHeight="1" x14ac:dyDescent="0.25"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</row>
    <row r="527" spans="2:13" ht="15.75" customHeight="1" x14ac:dyDescent="0.25"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</row>
    <row r="528" spans="2:13" ht="15.75" customHeight="1" x14ac:dyDescent="0.25"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</row>
    <row r="529" spans="2:13" ht="15.75" customHeight="1" x14ac:dyDescent="0.25"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</row>
    <row r="530" spans="2:13" ht="15.75" customHeight="1" x14ac:dyDescent="0.25"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</row>
    <row r="531" spans="2:13" ht="15.75" customHeight="1" x14ac:dyDescent="0.25"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</row>
    <row r="532" spans="2:13" ht="15.75" customHeight="1" x14ac:dyDescent="0.25"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</row>
    <row r="533" spans="2:13" ht="15.75" customHeight="1" x14ac:dyDescent="0.25"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</row>
    <row r="534" spans="2:13" ht="15.75" customHeight="1" x14ac:dyDescent="0.25"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</row>
    <row r="535" spans="2:13" ht="15.75" customHeight="1" x14ac:dyDescent="0.25"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</row>
    <row r="536" spans="2:13" ht="15.75" customHeight="1" x14ac:dyDescent="0.25"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</row>
    <row r="537" spans="2:13" ht="15.75" customHeight="1" x14ac:dyDescent="0.25"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</row>
    <row r="538" spans="2:13" ht="15.75" customHeight="1" x14ac:dyDescent="0.25"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</row>
    <row r="539" spans="2:13" ht="15.75" customHeight="1" x14ac:dyDescent="0.25"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</row>
    <row r="540" spans="2:13" ht="15.75" customHeight="1" x14ac:dyDescent="0.25"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</row>
    <row r="541" spans="2:13" ht="15.75" customHeight="1" x14ac:dyDescent="0.25"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</row>
    <row r="542" spans="2:13" ht="15.75" customHeight="1" x14ac:dyDescent="0.25"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</row>
    <row r="543" spans="2:13" ht="15.75" customHeight="1" x14ac:dyDescent="0.25"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</row>
    <row r="544" spans="2:13" ht="15.75" customHeight="1" x14ac:dyDescent="0.25"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</row>
    <row r="545" spans="2:13" ht="15.75" customHeight="1" x14ac:dyDescent="0.25"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</row>
    <row r="546" spans="2:13" ht="15.75" customHeight="1" x14ac:dyDescent="0.25"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</row>
    <row r="547" spans="2:13" ht="15.75" customHeight="1" x14ac:dyDescent="0.25"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</row>
    <row r="548" spans="2:13" ht="15.75" customHeight="1" x14ac:dyDescent="0.25"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</row>
    <row r="549" spans="2:13" ht="15.75" customHeight="1" x14ac:dyDescent="0.25"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</row>
    <row r="550" spans="2:13" ht="15.75" customHeight="1" x14ac:dyDescent="0.25"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</row>
    <row r="551" spans="2:13" ht="15.75" customHeight="1" x14ac:dyDescent="0.25"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</row>
    <row r="552" spans="2:13" ht="15.75" customHeight="1" x14ac:dyDescent="0.25"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</row>
    <row r="553" spans="2:13" ht="15.75" customHeight="1" x14ac:dyDescent="0.25"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</row>
    <row r="554" spans="2:13" ht="15.75" customHeight="1" x14ac:dyDescent="0.25"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</row>
    <row r="555" spans="2:13" ht="15.75" customHeight="1" x14ac:dyDescent="0.25"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</row>
    <row r="556" spans="2:13" ht="15.75" customHeight="1" x14ac:dyDescent="0.25"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</row>
    <row r="557" spans="2:13" ht="15.75" customHeight="1" x14ac:dyDescent="0.25"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</row>
    <row r="558" spans="2:13" ht="15.75" customHeight="1" x14ac:dyDescent="0.25"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</row>
    <row r="559" spans="2:13" ht="15.75" customHeight="1" x14ac:dyDescent="0.25"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</row>
    <row r="560" spans="2:13" ht="15.75" customHeight="1" x14ac:dyDescent="0.25"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</row>
    <row r="561" spans="2:13" ht="15.75" customHeight="1" x14ac:dyDescent="0.25"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</row>
    <row r="562" spans="2:13" ht="15.75" customHeight="1" x14ac:dyDescent="0.25"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</row>
    <row r="563" spans="2:13" ht="15.75" customHeight="1" x14ac:dyDescent="0.25"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</row>
    <row r="564" spans="2:13" ht="15.75" customHeight="1" x14ac:dyDescent="0.25"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</row>
    <row r="565" spans="2:13" ht="15.75" customHeight="1" x14ac:dyDescent="0.25"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</row>
    <row r="566" spans="2:13" ht="15.75" customHeight="1" x14ac:dyDescent="0.25"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</row>
    <row r="567" spans="2:13" ht="15.75" customHeight="1" x14ac:dyDescent="0.25"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</row>
    <row r="568" spans="2:13" ht="15.75" customHeight="1" x14ac:dyDescent="0.25"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</row>
    <row r="569" spans="2:13" ht="15.75" customHeight="1" x14ac:dyDescent="0.25"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</row>
    <row r="570" spans="2:13" ht="15.75" customHeight="1" x14ac:dyDescent="0.25"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</row>
    <row r="571" spans="2:13" ht="15.75" customHeight="1" x14ac:dyDescent="0.25"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</row>
    <row r="572" spans="2:13" ht="15.75" customHeight="1" x14ac:dyDescent="0.25"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</row>
    <row r="573" spans="2:13" ht="15.75" customHeight="1" x14ac:dyDescent="0.25"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</row>
    <row r="574" spans="2:13" ht="15.75" customHeight="1" x14ac:dyDescent="0.25"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</row>
    <row r="575" spans="2:13" ht="15.75" customHeight="1" x14ac:dyDescent="0.25"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</row>
    <row r="576" spans="2:13" ht="15.75" customHeight="1" x14ac:dyDescent="0.25"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</row>
    <row r="577" spans="2:13" ht="15.75" customHeight="1" x14ac:dyDescent="0.25"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</row>
    <row r="578" spans="2:13" ht="15.75" customHeight="1" x14ac:dyDescent="0.25"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</row>
    <row r="579" spans="2:13" ht="15.75" customHeight="1" x14ac:dyDescent="0.25"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</row>
    <row r="580" spans="2:13" ht="15.75" customHeight="1" x14ac:dyDescent="0.25"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</row>
    <row r="581" spans="2:13" ht="15.75" customHeight="1" x14ac:dyDescent="0.25"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</row>
    <row r="582" spans="2:13" ht="15.75" customHeight="1" x14ac:dyDescent="0.25"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</row>
    <row r="583" spans="2:13" ht="15.75" customHeight="1" x14ac:dyDescent="0.25"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</row>
    <row r="584" spans="2:13" ht="15.75" customHeight="1" x14ac:dyDescent="0.25"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</row>
    <row r="585" spans="2:13" ht="15.75" customHeight="1" x14ac:dyDescent="0.25"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</row>
    <row r="586" spans="2:13" ht="15.75" customHeight="1" x14ac:dyDescent="0.25"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</row>
    <row r="587" spans="2:13" ht="15.75" customHeight="1" x14ac:dyDescent="0.25"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</row>
    <row r="588" spans="2:13" ht="15.75" customHeight="1" x14ac:dyDescent="0.25"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</row>
    <row r="589" spans="2:13" ht="15.75" customHeight="1" x14ac:dyDescent="0.25"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</row>
    <row r="590" spans="2:13" ht="15.75" customHeight="1" x14ac:dyDescent="0.25"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</row>
    <row r="591" spans="2:13" ht="15.75" customHeight="1" x14ac:dyDescent="0.25"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</row>
    <row r="592" spans="2:13" ht="15.75" customHeight="1" x14ac:dyDescent="0.25"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</row>
    <row r="593" spans="2:13" ht="15.75" customHeight="1" x14ac:dyDescent="0.25"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</row>
    <row r="594" spans="2:13" ht="15.75" customHeight="1" x14ac:dyDescent="0.25"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</row>
    <row r="595" spans="2:13" ht="15.75" customHeight="1" x14ac:dyDescent="0.25"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</row>
    <row r="596" spans="2:13" ht="15.75" customHeight="1" x14ac:dyDescent="0.25"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</row>
    <row r="597" spans="2:13" ht="15.75" customHeight="1" x14ac:dyDescent="0.25"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</row>
    <row r="598" spans="2:13" ht="15.75" customHeight="1" x14ac:dyDescent="0.25"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</row>
    <row r="599" spans="2:13" ht="15.75" customHeight="1" x14ac:dyDescent="0.25"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</row>
    <row r="600" spans="2:13" ht="15.75" customHeight="1" x14ac:dyDescent="0.25"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</row>
    <row r="601" spans="2:13" ht="15.75" customHeight="1" x14ac:dyDescent="0.25"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</row>
    <row r="602" spans="2:13" ht="15.75" customHeight="1" x14ac:dyDescent="0.25"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</row>
    <row r="603" spans="2:13" ht="15.75" customHeight="1" x14ac:dyDescent="0.25"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</row>
    <row r="604" spans="2:13" ht="15.75" customHeight="1" x14ac:dyDescent="0.25"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</row>
    <row r="605" spans="2:13" ht="15.75" customHeight="1" x14ac:dyDescent="0.25"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</row>
    <row r="606" spans="2:13" ht="15.75" customHeight="1" x14ac:dyDescent="0.25"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</row>
    <row r="607" spans="2:13" ht="15.75" customHeight="1" x14ac:dyDescent="0.25"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</row>
    <row r="608" spans="2:13" ht="15.75" customHeight="1" x14ac:dyDescent="0.25"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</row>
    <row r="609" spans="2:13" ht="15.75" customHeight="1" x14ac:dyDescent="0.25"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</row>
    <row r="610" spans="2:13" ht="15.75" customHeight="1" x14ac:dyDescent="0.25"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</row>
    <row r="611" spans="2:13" ht="15.75" customHeight="1" x14ac:dyDescent="0.25"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</row>
    <row r="612" spans="2:13" ht="15.75" customHeight="1" x14ac:dyDescent="0.25"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</row>
    <row r="613" spans="2:13" ht="15.75" customHeight="1" x14ac:dyDescent="0.25"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</row>
    <row r="614" spans="2:13" ht="15.75" customHeight="1" x14ac:dyDescent="0.25"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</row>
    <row r="615" spans="2:13" ht="15.75" customHeight="1" x14ac:dyDescent="0.25"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</row>
    <row r="616" spans="2:13" ht="15.75" customHeight="1" x14ac:dyDescent="0.25"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</row>
    <row r="617" spans="2:13" ht="15.75" customHeight="1" x14ac:dyDescent="0.25"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</row>
    <row r="618" spans="2:13" ht="15.75" customHeight="1" x14ac:dyDescent="0.25"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</row>
    <row r="619" spans="2:13" ht="15.75" customHeight="1" x14ac:dyDescent="0.25"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</row>
    <row r="620" spans="2:13" ht="15.75" customHeight="1" x14ac:dyDescent="0.25"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</row>
    <row r="621" spans="2:13" ht="15.75" customHeight="1" x14ac:dyDescent="0.25"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</row>
    <row r="622" spans="2:13" ht="15.75" customHeight="1" x14ac:dyDescent="0.25"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</row>
    <row r="623" spans="2:13" ht="15.75" customHeight="1" x14ac:dyDescent="0.25"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</row>
    <row r="624" spans="2:13" ht="15.75" customHeight="1" x14ac:dyDescent="0.25"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</row>
    <row r="625" spans="2:13" ht="15.75" customHeight="1" x14ac:dyDescent="0.25"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</row>
    <row r="626" spans="2:13" ht="15.75" customHeight="1" x14ac:dyDescent="0.25"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</row>
    <row r="627" spans="2:13" ht="15.75" customHeight="1" x14ac:dyDescent="0.25"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</row>
    <row r="628" spans="2:13" ht="15.75" customHeight="1" x14ac:dyDescent="0.25"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</row>
    <row r="629" spans="2:13" ht="15.75" customHeight="1" x14ac:dyDescent="0.25"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</row>
    <row r="630" spans="2:13" ht="15.75" customHeight="1" x14ac:dyDescent="0.25"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</row>
    <row r="631" spans="2:13" ht="15.75" customHeight="1" x14ac:dyDescent="0.25"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</row>
    <row r="632" spans="2:13" ht="15.75" customHeight="1" x14ac:dyDescent="0.25"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</row>
    <row r="633" spans="2:13" ht="15.75" customHeight="1" x14ac:dyDescent="0.25"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</row>
    <row r="634" spans="2:13" ht="15.75" customHeight="1" x14ac:dyDescent="0.25"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</row>
    <row r="635" spans="2:13" ht="15.75" customHeight="1" x14ac:dyDescent="0.25"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</row>
    <row r="636" spans="2:13" ht="15.75" customHeight="1" x14ac:dyDescent="0.25"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</row>
    <row r="637" spans="2:13" ht="15.75" customHeight="1" x14ac:dyDescent="0.25"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</row>
    <row r="638" spans="2:13" ht="15.75" customHeight="1" x14ac:dyDescent="0.25"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</row>
    <row r="639" spans="2:13" ht="15.75" customHeight="1" x14ac:dyDescent="0.25"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</row>
    <row r="640" spans="2:13" ht="15.75" customHeight="1" x14ac:dyDescent="0.25"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</row>
    <row r="641" spans="2:13" ht="15.75" customHeight="1" x14ac:dyDescent="0.25"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</row>
    <row r="642" spans="2:13" ht="15.75" customHeight="1" x14ac:dyDescent="0.25"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</row>
    <row r="643" spans="2:13" ht="15.75" customHeight="1" x14ac:dyDescent="0.25"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</row>
    <row r="644" spans="2:13" ht="15.75" customHeight="1" x14ac:dyDescent="0.25"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</row>
    <row r="645" spans="2:13" ht="15.75" customHeight="1" x14ac:dyDescent="0.25"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</row>
    <row r="646" spans="2:13" ht="15.75" customHeight="1" x14ac:dyDescent="0.25"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</row>
    <row r="647" spans="2:13" ht="15.75" customHeight="1" x14ac:dyDescent="0.25"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</row>
    <row r="648" spans="2:13" ht="15.75" customHeight="1" x14ac:dyDescent="0.25"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</row>
    <row r="649" spans="2:13" ht="15.75" customHeight="1" x14ac:dyDescent="0.25"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</row>
    <row r="650" spans="2:13" ht="15.75" customHeight="1" x14ac:dyDescent="0.25"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</row>
    <row r="651" spans="2:13" ht="15.75" customHeight="1" x14ac:dyDescent="0.25"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</row>
    <row r="652" spans="2:13" ht="15.75" customHeight="1" x14ac:dyDescent="0.25"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</row>
    <row r="653" spans="2:13" ht="15.75" customHeight="1" x14ac:dyDescent="0.25"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</row>
    <row r="654" spans="2:13" ht="15.75" customHeight="1" x14ac:dyDescent="0.25"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</row>
    <row r="655" spans="2:13" ht="15.75" customHeight="1" x14ac:dyDescent="0.25"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</row>
    <row r="656" spans="2:13" ht="15.75" customHeight="1" x14ac:dyDescent="0.25"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</row>
    <row r="657" spans="2:13" ht="15.75" customHeight="1" x14ac:dyDescent="0.25"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</row>
    <row r="658" spans="2:13" ht="15.75" customHeight="1" x14ac:dyDescent="0.25"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</row>
    <row r="659" spans="2:13" ht="15.75" customHeight="1" x14ac:dyDescent="0.25"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</row>
    <row r="660" spans="2:13" ht="15.75" customHeight="1" x14ac:dyDescent="0.25"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</row>
    <row r="661" spans="2:13" ht="15.75" customHeight="1" x14ac:dyDescent="0.25"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</row>
    <row r="662" spans="2:13" ht="15.75" customHeight="1" x14ac:dyDescent="0.25"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</row>
    <row r="663" spans="2:13" ht="15.75" customHeight="1" x14ac:dyDescent="0.25"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</row>
    <row r="664" spans="2:13" ht="15.75" customHeight="1" x14ac:dyDescent="0.25"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</row>
    <row r="665" spans="2:13" ht="15.75" customHeight="1" x14ac:dyDescent="0.25"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</row>
    <row r="666" spans="2:13" ht="15.75" customHeight="1" x14ac:dyDescent="0.25"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</row>
    <row r="667" spans="2:13" ht="15.75" customHeight="1" x14ac:dyDescent="0.25"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</row>
    <row r="668" spans="2:13" ht="15.75" customHeight="1" x14ac:dyDescent="0.25"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</row>
    <row r="669" spans="2:13" ht="15.75" customHeight="1" x14ac:dyDescent="0.25"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</row>
    <row r="670" spans="2:13" ht="15.75" customHeight="1" x14ac:dyDescent="0.25"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</row>
    <row r="671" spans="2:13" ht="15.75" customHeight="1" x14ac:dyDescent="0.25"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</row>
    <row r="672" spans="2:13" ht="15.75" customHeight="1" x14ac:dyDescent="0.25"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</row>
    <row r="673" spans="2:13" ht="15.75" customHeight="1" x14ac:dyDescent="0.25"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</row>
    <row r="674" spans="2:13" ht="15.75" customHeight="1" x14ac:dyDescent="0.25"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</row>
    <row r="675" spans="2:13" ht="15.75" customHeight="1" x14ac:dyDescent="0.25"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</row>
    <row r="676" spans="2:13" ht="15.75" customHeight="1" x14ac:dyDescent="0.25"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</row>
    <row r="677" spans="2:13" ht="15.75" customHeight="1" x14ac:dyDescent="0.25"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</row>
    <row r="678" spans="2:13" ht="15.75" customHeight="1" x14ac:dyDescent="0.25"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</row>
    <row r="679" spans="2:13" ht="15.75" customHeight="1" x14ac:dyDescent="0.25"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</row>
    <row r="680" spans="2:13" ht="15.75" customHeight="1" x14ac:dyDescent="0.25"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</row>
    <row r="681" spans="2:13" ht="15.75" customHeight="1" x14ac:dyDescent="0.25"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</row>
    <row r="682" spans="2:13" ht="15.75" customHeight="1" x14ac:dyDescent="0.25"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</row>
    <row r="683" spans="2:13" ht="15.75" customHeight="1" x14ac:dyDescent="0.25"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</row>
    <row r="684" spans="2:13" ht="15.75" customHeight="1" x14ac:dyDescent="0.25"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</row>
    <row r="685" spans="2:13" ht="15.75" customHeight="1" x14ac:dyDescent="0.25"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</row>
    <row r="686" spans="2:13" ht="15.75" customHeight="1" x14ac:dyDescent="0.25"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</row>
    <row r="687" spans="2:13" ht="15.75" customHeight="1" x14ac:dyDescent="0.25"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</row>
    <row r="688" spans="2:13" ht="15.75" customHeight="1" x14ac:dyDescent="0.25"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</row>
    <row r="689" spans="2:13" ht="15.75" customHeight="1" x14ac:dyDescent="0.25"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</row>
    <row r="690" spans="2:13" ht="15.75" customHeight="1" x14ac:dyDescent="0.25"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</row>
    <row r="691" spans="2:13" ht="15.75" customHeight="1" x14ac:dyDescent="0.25"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</row>
    <row r="692" spans="2:13" ht="15.75" customHeight="1" x14ac:dyDescent="0.25"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</row>
    <row r="693" spans="2:13" ht="15.75" customHeight="1" x14ac:dyDescent="0.25"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</row>
    <row r="694" spans="2:13" ht="15.75" customHeight="1" x14ac:dyDescent="0.25"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</row>
    <row r="695" spans="2:13" ht="15.75" customHeight="1" x14ac:dyDescent="0.25"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</row>
    <row r="696" spans="2:13" ht="15.75" customHeight="1" x14ac:dyDescent="0.25"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</row>
    <row r="697" spans="2:13" ht="15.75" customHeight="1" x14ac:dyDescent="0.25"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</row>
    <row r="698" spans="2:13" ht="15.75" customHeight="1" x14ac:dyDescent="0.25"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</row>
    <row r="699" spans="2:13" ht="15.75" customHeight="1" x14ac:dyDescent="0.25"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</row>
    <row r="700" spans="2:13" ht="15.75" customHeight="1" x14ac:dyDescent="0.25"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</row>
    <row r="701" spans="2:13" ht="15.75" customHeight="1" x14ac:dyDescent="0.25"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</row>
    <row r="702" spans="2:13" ht="15.75" customHeight="1" x14ac:dyDescent="0.25"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</row>
    <row r="703" spans="2:13" ht="15.75" customHeight="1" x14ac:dyDescent="0.25"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</row>
    <row r="704" spans="2:13" ht="15.75" customHeight="1" x14ac:dyDescent="0.25"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</row>
    <row r="705" spans="2:13" ht="15.75" customHeight="1" x14ac:dyDescent="0.25"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</row>
    <row r="706" spans="2:13" ht="15.75" customHeight="1" x14ac:dyDescent="0.25"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</row>
    <row r="707" spans="2:13" ht="15.75" customHeight="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</row>
    <row r="708" spans="2:13" ht="15.75" customHeight="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</row>
    <row r="709" spans="2:13" ht="15.75" customHeight="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</row>
    <row r="710" spans="2:13" ht="15.75" customHeight="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</row>
    <row r="711" spans="2:13" ht="15.75" customHeight="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</row>
    <row r="712" spans="2:13" ht="15.75" customHeight="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</row>
    <row r="713" spans="2:13" ht="15.75" customHeight="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</row>
    <row r="714" spans="2:13" ht="15.75" customHeight="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</row>
    <row r="715" spans="2:13" ht="15.75" customHeight="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</row>
    <row r="716" spans="2:13" ht="15.75" customHeight="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</row>
    <row r="717" spans="2:13" ht="15.75" customHeight="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</row>
    <row r="718" spans="2:13" ht="15.75" customHeight="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</row>
    <row r="719" spans="2:13" ht="15.75" customHeight="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</row>
    <row r="720" spans="2:13" ht="15.75" customHeight="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</row>
    <row r="721" spans="2:13" ht="15.75" customHeight="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</row>
    <row r="722" spans="2:13" ht="15.75" customHeight="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</row>
    <row r="723" spans="2:13" ht="15.75" customHeight="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</row>
    <row r="724" spans="2:13" ht="15.75" customHeight="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</row>
    <row r="725" spans="2:13" ht="15.75" customHeight="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</row>
    <row r="726" spans="2:13" ht="15.75" customHeight="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</row>
    <row r="727" spans="2:13" ht="15.75" customHeight="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</row>
    <row r="728" spans="2:13" ht="15.75" customHeight="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</row>
    <row r="729" spans="2:13" ht="15.75" customHeight="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</row>
    <row r="730" spans="2:13" ht="15.75" customHeight="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</row>
    <row r="731" spans="2:13" ht="15.75" customHeight="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</row>
    <row r="732" spans="2:13" ht="15.75" customHeight="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</row>
    <row r="733" spans="2:13" ht="15.75" customHeight="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</row>
    <row r="734" spans="2:13" ht="15.75" customHeight="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</row>
    <row r="735" spans="2:13" ht="15.75" customHeight="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</row>
    <row r="736" spans="2:13" ht="15.75" customHeight="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</row>
    <row r="737" spans="2:13" ht="15.75" customHeight="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</row>
    <row r="738" spans="2:13" ht="15.75" customHeight="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</row>
    <row r="739" spans="2:13" ht="15.75" customHeight="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</row>
    <row r="740" spans="2:13" ht="15.75" customHeight="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</row>
    <row r="741" spans="2:13" ht="15.75" customHeight="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</row>
    <row r="742" spans="2:13" ht="15.75" customHeight="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</row>
    <row r="743" spans="2:13" ht="15.75" customHeight="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</row>
    <row r="744" spans="2:13" ht="15.75" customHeight="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</row>
    <row r="745" spans="2:13" ht="15.75" customHeight="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</row>
    <row r="746" spans="2:13" ht="15.75" customHeight="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</row>
    <row r="747" spans="2:13" ht="15.75" customHeight="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</row>
    <row r="748" spans="2:13" ht="15.75" customHeight="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</row>
    <row r="749" spans="2:13" ht="15.75" customHeight="1" x14ac:dyDescent="0.25"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</row>
    <row r="750" spans="2:13" ht="15.75" customHeight="1" x14ac:dyDescent="0.25"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</row>
    <row r="751" spans="2:13" ht="15.75" customHeight="1" x14ac:dyDescent="0.25"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</row>
    <row r="752" spans="2:13" ht="15.75" customHeight="1" x14ac:dyDescent="0.25"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</row>
    <row r="753" spans="2:13" ht="15.75" customHeight="1" x14ac:dyDescent="0.25"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</row>
    <row r="754" spans="2:13" ht="15.75" customHeight="1" x14ac:dyDescent="0.25"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</row>
    <row r="755" spans="2:13" ht="15.75" customHeight="1" x14ac:dyDescent="0.25"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</row>
    <row r="756" spans="2:13" ht="15.75" customHeight="1" x14ac:dyDescent="0.25"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</row>
    <row r="757" spans="2:13" ht="15.75" customHeight="1" x14ac:dyDescent="0.25"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</row>
    <row r="758" spans="2:13" ht="15.75" customHeight="1" x14ac:dyDescent="0.25"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</row>
    <row r="759" spans="2:13" ht="15.75" customHeight="1" x14ac:dyDescent="0.25"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</row>
    <row r="760" spans="2:13" ht="15.75" customHeight="1" x14ac:dyDescent="0.25"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</row>
    <row r="761" spans="2:13" ht="15.75" customHeight="1" x14ac:dyDescent="0.25"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</row>
    <row r="762" spans="2:13" ht="15.75" customHeight="1" x14ac:dyDescent="0.25"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</row>
    <row r="763" spans="2:13" ht="15.75" customHeight="1" x14ac:dyDescent="0.25"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</row>
    <row r="764" spans="2:13" ht="15.75" customHeight="1" x14ac:dyDescent="0.25"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</row>
    <row r="765" spans="2:13" ht="15.75" customHeight="1" x14ac:dyDescent="0.25"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</row>
    <row r="766" spans="2:13" ht="15.75" customHeight="1" x14ac:dyDescent="0.25"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</row>
    <row r="767" spans="2:13" ht="15.75" customHeight="1" x14ac:dyDescent="0.25"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</row>
    <row r="768" spans="2:13" ht="15.75" customHeight="1" x14ac:dyDescent="0.25"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</row>
    <row r="769" spans="2:13" ht="15.75" customHeight="1" x14ac:dyDescent="0.25"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</row>
    <row r="770" spans="2:13" ht="15.75" customHeight="1" x14ac:dyDescent="0.25"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</row>
    <row r="771" spans="2:13" ht="15.75" customHeight="1" x14ac:dyDescent="0.25"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</row>
    <row r="772" spans="2:13" ht="15.75" customHeight="1" x14ac:dyDescent="0.25"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</row>
    <row r="773" spans="2:13" ht="15.75" customHeight="1" x14ac:dyDescent="0.25"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</row>
    <row r="774" spans="2:13" ht="15.75" customHeight="1" x14ac:dyDescent="0.25"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</row>
    <row r="775" spans="2:13" ht="15.75" customHeight="1" x14ac:dyDescent="0.25"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</row>
    <row r="776" spans="2:13" ht="15.75" customHeight="1" x14ac:dyDescent="0.25"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</row>
    <row r="777" spans="2:13" ht="15.75" customHeight="1" x14ac:dyDescent="0.25"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</row>
    <row r="778" spans="2:13" ht="15.75" customHeight="1" x14ac:dyDescent="0.25"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</row>
    <row r="779" spans="2:13" ht="15.75" customHeight="1" x14ac:dyDescent="0.25"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</row>
    <row r="780" spans="2:13" ht="15.75" customHeight="1" x14ac:dyDescent="0.25"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</row>
    <row r="781" spans="2:13" ht="15.75" customHeight="1" x14ac:dyDescent="0.25"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</row>
    <row r="782" spans="2:13" ht="15.75" customHeight="1" x14ac:dyDescent="0.25"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</row>
    <row r="783" spans="2:13" ht="15.75" customHeight="1" x14ac:dyDescent="0.25"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</row>
    <row r="784" spans="2:13" ht="15.75" customHeight="1" x14ac:dyDescent="0.25"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</row>
    <row r="785" spans="2:13" ht="15.75" customHeight="1" x14ac:dyDescent="0.25"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</row>
    <row r="786" spans="2:13" ht="15.75" customHeight="1" x14ac:dyDescent="0.25"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</row>
    <row r="787" spans="2:13" ht="15.75" customHeight="1" x14ac:dyDescent="0.25"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</row>
    <row r="788" spans="2:13" ht="15.75" customHeight="1" x14ac:dyDescent="0.25"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</row>
    <row r="789" spans="2:13" ht="15.75" customHeight="1" x14ac:dyDescent="0.25"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</row>
    <row r="790" spans="2:13" ht="15.75" customHeight="1" x14ac:dyDescent="0.25"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</row>
    <row r="791" spans="2:13" ht="15.75" customHeight="1" x14ac:dyDescent="0.25"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</row>
    <row r="792" spans="2:13" ht="15.75" customHeight="1" x14ac:dyDescent="0.25"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</row>
    <row r="793" spans="2:13" ht="15.75" customHeight="1" x14ac:dyDescent="0.25"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</row>
    <row r="794" spans="2:13" ht="15.75" customHeight="1" x14ac:dyDescent="0.25"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</row>
    <row r="795" spans="2:13" ht="15.75" customHeight="1" x14ac:dyDescent="0.25"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</row>
    <row r="796" spans="2:13" ht="15.75" customHeight="1" x14ac:dyDescent="0.25"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</row>
    <row r="797" spans="2:13" ht="15.75" customHeight="1" x14ac:dyDescent="0.25"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</row>
    <row r="798" spans="2:13" ht="15.75" customHeight="1" x14ac:dyDescent="0.25"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</row>
    <row r="799" spans="2:13" ht="15.75" customHeight="1" x14ac:dyDescent="0.25"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</row>
    <row r="800" spans="2:13" ht="15.75" customHeight="1" x14ac:dyDescent="0.25"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</row>
    <row r="801" spans="2:13" ht="15.75" customHeight="1" x14ac:dyDescent="0.25"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</row>
    <row r="802" spans="2:13" ht="15.75" customHeight="1" x14ac:dyDescent="0.25"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</row>
    <row r="803" spans="2:13" ht="15.75" customHeight="1" x14ac:dyDescent="0.25"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</row>
    <row r="804" spans="2:13" ht="15.75" customHeight="1" x14ac:dyDescent="0.25"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</row>
    <row r="805" spans="2:13" ht="15.75" customHeight="1" x14ac:dyDescent="0.25"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</row>
    <row r="806" spans="2:13" ht="15.75" customHeight="1" x14ac:dyDescent="0.25"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</row>
    <row r="807" spans="2:13" ht="15.75" customHeight="1" x14ac:dyDescent="0.25"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</row>
    <row r="808" spans="2:13" ht="15.75" customHeight="1" x14ac:dyDescent="0.25"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</row>
    <row r="809" spans="2:13" ht="15.75" customHeight="1" x14ac:dyDescent="0.25"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</row>
    <row r="810" spans="2:13" ht="15.75" customHeight="1" x14ac:dyDescent="0.25"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</row>
    <row r="811" spans="2:13" ht="15.75" customHeight="1" x14ac:dyDescent="0.25"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</row>
    <row r="812" spans="2:13" ht="15.75" customHeight="1" x14ac:dyDescent="0.25"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</row>
    <row r="813" spans="2:13" ht="15.75" customHeight="1" x14ac:dyDescent="0.25"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</row>
    <row r="814" spans="2:13" ht="15.75" customHeight="1" x14ac:dyDescent="0.25"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</row>
    <row r="815" spans="2:13" ht="15.75" customHeight="1" x14ac:dyDescent="0.25"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</row>
    <row r="816" spans="2:13" ht="15.75" customHeight="1" x14ac:dyDescent="0.25"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</row>
    <row r="817" spans="2:13" ht="15.75" customHeight="1" x14ac:dyDescent="0.25"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</row>
    <row r="818" spans="2:13" ht="15.75" customHeight="1" x14ac:dyDescent="0.25"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</row>
    <row r="819" spans="2:13" ht="15.75" customHeight="1" x14ac:dyDescent="0.25"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</row>
    <row r="820" spans="2:13" ht="15.75" customHeight="1" x14ac:dyDescent="0.25"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</row>
    <row r="821" spans="2:13" ht="15.75" customHeight="1" x14ac:dyDescent="0.25"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</row>
    <row r="822" spans="2:13" ht="15.75" customHeight="1" x14ac:dyDescent="0.25"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</row>
    <row r="823" spans="2:13" ht="15.75" customHeight="1" x14ac:dyDescent="0.25"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</row>
    <row r="824" spans="2:13" ht="15.75" customHeight="1" x14ac:dyDescent="0.25"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</row>
    <row r="825" spans="2:13" ht="15.75" customHeight="1" x14ac:dyDescent="0.25"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</row>
    <row r="826" spans="2:13" ht="15.75" customHeight="1" x14ac:dyDescent="0.25"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</row>
    <row r="827" spans="2:13" ht="15.75" customHeight="1" x14ac:dyDescent="0.25"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</row>
    <row r="828" spans="2:13" ht="15.75" customHeight="1" x14ac:dyDescent="0.25"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</row>
    <row r="829" spans="2:13" ht="15.75" customHeight="1" x14ac:dyDescent="0.25"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</row>
    <row r="830" spans="2:13" ht="15.75" customHeight="1" x14ac:dyDescent="0.25"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</row>
    <row r="831" spans="2:13" ht="15.75" customHeight="1" x14ac:dyDescent="0.25"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</row>
    <row r="832" spans="2:13" ht="15.75" customHeight="1" x14ac:dyDescent="0.25"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</row>
    <row r="833" spans="2:13" ht="15.75" customHeight="1" x14ac:dyDescent="0.25"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</row>
    <row r="834" spans="2:13" ht="15.75" customHeight="1" x14ac:dyDescent="0.25"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</row>
    <row r="835" spans="2:13" ht="15.75" customHeight="1" x14ac:dyDescent="0.25"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</row>
    <row r="836" spans="2:13" ht="15.75" customHeight="1" x14ac:dyDescent="0.25"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</row>
    <row r="837" spans="2:13" ht="15.75" customHeight="1" x14ac:dyDescent="0.25"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</row>
    <row r="838" spans="2:13" ht="15.75" customHeight="1" x14ac:dyDescent="0.25"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</row>
    <row r="839" spans="2:13" ht="15.75" customHeight="1" x14ac:dyDescent="0.25"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</row>
    <row r="840" spans="2:13" ht="15.75" customHeight="1" x14ac:dyDescent="0.25"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</row>
    <row r="841" spans="2:13" ht="15.75" customHeight="1" x14ac:dyDescent="0.25"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</row>
    <row r="842" spans="2:13" ht="15.75" customHeight="1" x14ac:dyDescent="0.25"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</row>
    <row r="843" spans="2:13" ht="15.75" customHeight="1" x14ac:dyDescent="0.25"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</row>
    <row r="844" spans="2:13" ht="15.75" customHeight="1" x14ac:dyDescent="0.25"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</row>
    <row r="845" spans="2:13" ht="15.75" customHeight="1" x14ac:dyDescent="0.25"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</row>
    <row r="846" spans="2:13" ht="15.75" customHeight="1" x14ac:dyDescent="0.25"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</row>
    <row r="847" spans="2:13" ht="15.75" customHeight="1" x14ac:dyDescent="0.25"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</row>
    <row r="848" spans="2:13" ht="15.75" customHeight="1" x14ac:dyDescent="0.25"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</row>
    <row r="849" spans="2:13" ht="15.75" customHeight="1" x14ac:dyDescent="0.25"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</row>
    <row r="850" spans="2:13" ht="15.75" customHeight="1" x14ac:dyDescent="0.25"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</row>
    <row r="851" spans="2:13" ht="15.75" customHeight="1" x14ac:dyDescent="0.25"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</row>
    <row r="852" spans="2:13" ht="15.75" customHeight="1" x14ac:dyDescent="0.25"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</row>
    <row r="853" spans="2:13" ht="15.75" customHeight="1" x14ac:dyDescent="0.25"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</row>
    <row r="854" spans="2:13" ht="15.75" customHeight="1" x14ac:dyDescent="0.25"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</row>
    <row r="855" spans="2:13" ht="15.75" customHeight="1" x14ac:dyDescent="0.25"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</row>
    <row r="856" spans="2:13" ht="15.75" customHeight="1" x14ac:dyDescent="0.25"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</row>
    <row r="857" spans="2:13" ht="15.75" customHeight="1" x14ac:dyDescent="0.25"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</row>
    <row r="858" spans="2:13" ht="15.75" customHeight="1" x14ac:dyDescent="0.25"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</row>
    <row r="859" spans="2:13" ht="15.75" customHeight="1" x14ac:dyDescent="0.25"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</row>
    <row r="860" spans="2:13" ht="15.75" customHeight="1" x14ac:dyDescent="0.25"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</row>
    <row r="861" spans="2:13" ht="15.75" customHeight="1" x14ac:dyDescent="0.25"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</row>
    <row r="862" spans="2:13" ht="15.75" customHeight="1" x14ac:dyDescent="0.25"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</row>
    <row r="863" spans="2:13" ht="15.75" customHeight="1" x14ac:dyDescent="0.25"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</row>
    <row r="864" spans="2:13" ht="15.75" customHeight="1" x14ac:dyDescent="0.25"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</row>
    <row r="865" spans="2:13" ht="15.75" customHeight="1" x14ac:dyDescent="0.25"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</row>
    <row r="866" spans="2:13" ht="15.75" customHeight="1" x14ac:dyDescent="0.25"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</row>
    <row r="867" spans="2:13" ht="15.75" customHeight="1" x14ac:dyDescent="0.25"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</row>
    <row r="868" spans="2:13" ht="15.75" customHeight="1" x14ac:dyDescent="0.25"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</row>
    <row r="869" spans="2:13" ht="15.75" customHeight="1" x14ac:dyDescent="0.25"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</row>
    <row r="870" spans="2:13" ht="15.75" customHeight="1" x14ac:dyDescent="0.25"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</row>
    <row r="871" spans="2:13" ht="15.75" customHeight="1" x14ac:dyDescent="0.25"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</row>
    <row r="872" spans="2:13" ht="15.75" customHeight="1" x14ac:dyDescent="0.25"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</row>
    <row r="873" spans="2:13" ht="15.75" customHeight="1" x14ac:dyDescent="0.25"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</row>
    <row r="874" spans="2:13" ht="15.75" customHeight="1" x14ac:dyDescent="0.25"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</row>
    <row r="875" spans="2:13" ht="15.75" customHeight="1" x14ac:dyDescent="0.25"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</row>
    <row r="876" spans="2:13" ht="15.75" customHeight="1" x14ac:dyDescent="0.25"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</row>
    <row r="877" spans="2:13" ht="15.75" customHeight="1" x14ac:dyDescent="0.25"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</row>
    <row r="878" spans="2:13" ht="15.75" customHeight="1" x14ac:dyDescent="0.25"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</row>
    <row r="879" spans="2:13" ht="15.75" customHeight="1" x14ac:dyDescent="0.25"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</row>
    <row r="880" spans="2:13" ht="15.75" customHeight="1" x14ac:dyDescent="0.25"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</row>
    <row r="881" spans="2:13" ht="15.75" customHeight="1" x14ac:dyDescent="0.25"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</row>
    <row r="882" spans="2:13" ht="15.75" customHeight="1" x14ac:dyDescent="0.25"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</row>
    <row r="883" spans="2:13" ht="15.75" customHeight="1" x14ac:dyDescent="0.25"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</row>
    <row r="884" spans="2:13" ht="15.75" customHeight="1" x14ac:dyDescent="0.25"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</row>
    <row r="885" spans="2:13" ht="15.75" customHeight="1" x14ac:dyDescent="0.25"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</row>
    <row r="886" spans="2:13" ht="15.75" customHeight="1" x14ac:dyDescent="0.25"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</row>
    <row r="887" spans="2:13" ht="15.75" customHeight="1" x14ac:dyDescent="0.25"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</row>
    <row r="888" spans="2:13" ht="15.75" customHeight="1" x14ac:dyDescent="0.25"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</row>
    <row r="889" spans="2:13" ht="15.75" customHeight="1" x14ac:dyDescent="0.25"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</row>
    <row r="890" spans="2:13" ht="15.75" customHeight="1" x14ac:dyDescent="0.25"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</row>
    <row r="891" spans="2:13" ht="15.75" customHeight="1" x14ac:dyDescent="0.25"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</row>
    <row r="892" spans="2:13" ht="15.75" customHeight="1" x14ac:dyDescent="0.25"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</row>
    <row r="893" spans="2:13" ht="15.75" customHeight="1" x14ac:dyDescent="0.25"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</row>
    <row r="894" spans="2:13" ht="15.75" customHeight="1" x14ac:dyDescent="0.25"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</row>
    <row r="895" spans="2:13" ht="15.75" customHeight="1" x14ac:dyDescent="0.25"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</row>
    <row r="896" spans="2:13" ht="15.75" customHeight="1" x14ac:dyDescent="0.25"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</row>
    <row r="897" spans="2:13" ht="15.75" customHeight="1" x14ac:dyDescent="0.25"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</row>
    <row r="898" spans="2:13" ht="15.75" customHeight="1" x14ac:dyDescent="0.25"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</row>
    <row r="899" spans="2:13" ht="15.75" customHeight="1" x14ac:dyDescent="0.25"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</row>
    <row r="900" spans="2:13" ht="15.75" customHeight="1" x14ac:dyDescent="0.25"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</row>
    <row r="901" spans="2:13" ht="15.75" customHeight="1" x14ac:dyDescent="0.25"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</row>
    <row r="902" spans="2:13" ht="15.75" customHeight="1" x14ac:dyDescent="0.25"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</row>
    <row r="903" spans="2:13" ht="15.75" customHeight="1" x14ac:dyDescent="0.25"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</row>
    <row r="904" spans="2:13" ht="15.75" customHeight="1" x14ac:dyDescent="0.25"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</row>
    <row r="905" spans="2:13" ht="15.75" customHeight="1" x14ac:dyDescent="0.25"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</row>
    <row r="906" spans="2:13" ht="15.75" customHeight="1" x14ac:dyDescent="0.25"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</row>
    <row r="907" spans="2:13" ht="15.75" customHeight="1" x14ac:dyDescent="0.25"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</row>
    <row r="908" spans="2:13" ht="15.75" customHeight="1" x14ac:dyDescent="0.25"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</row>
    <row r="909" spans="2:13" ht="15.75" customHeight="1" x14ac:dyDescent="0.25"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</row>
    <row r="910" spans="2:13" ht="15.75" customHeight="1" x14ac:dyDescent="0.25"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</row>
    <row r="911" spans="2:13" ht="15.75" customHeight="1" x14ac:dyDescent="0.25"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</row>
    <row r="912" spans="2:13" ht="15.75" customHeight="1" x14ac:dyDescent="0.25"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</row>
    <row r="913" spans="2:13" ht="15.75" customHeight="1" x14ac:dyDescent="0.25"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</row>
    <row r="914" spans="2:13" ht="15.75" customHeight="1" x14ac:dyDescent="0.25"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</row>
    <row r="915" spans="2:13" ht="15.75" customHeight="1" x14ac:dyDescent="0.25"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</row>
    <row r="916" spans="2:13" ht="15.75" customHeight="1" x14ac:dyDescent="0.25"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</row>
    <row r="917" spans="2:13" ht="15.75" customHeight="1" x14ac:dyDescent="0.25"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</row>
    <row r="918" spans="2:13" ht="15.75" customHeight="1" x14ac:dyDescent="0.25"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</row>
    <row r="919" spans="2:13" ht="15.75" customHeight="1" x14ac:dyDescent="0.25"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</row>
    <row r="920" spans="2:13" ht="15.75" customHeight="1" x14ac:dyDescent="0.25"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</row>
    <row r="921" spans="2:13" ht="15.75" customHeight="1" x14ac:dyDescent="0.25"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</row>
    <row r="922" spans="2:13" ht="15.75" customHeight="1" x14ac:dyDescent="0.25"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</row>
    <row r="923" spans="2:13" ht="15.75" customHeight="1" x14ac:dyDescent="0.25"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</row>
    <row r="924" spans="2:13" ht="15.75" customHeight="1" x14ac:dyDescent="0.25"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</row>
    <row r="925" spans="2:13" ht="15.75" customHeight="1" x14ac:dyDescent="0.25"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</row>
    <row r="926" spans="2:13" ht="15.75" customHeight="1" x14ac:dyDescent="0.25"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</row>
    <row r="927" spans="2:13" ht="15.75" customHeight="1" x14ac:dyDescent="0.25"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</row>
    <row r="928" spans="2:13" ht="15.75" customHeight="1" x14ac:dyDescent="0.25"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</row>
    <row r="929" spans="2:13" ht="15.75" customHeight="1" x14ac:dyDescent="0.25"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</row>
    <row r="930" spans="2:13" ht="15.75" customHeight="1" x14ac:dyDescent="0.25"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</row>
    <row r="931" spans="2:13" ht="15.75" customHeight="1" x14ac:dyDescent="0.25"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</row>
    <row r="932" spans="2:13" ht="15.75" customHeight="1" x14ac:dyDescent="0.25"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</row>
    <row r="933" spans="2:13" ht="15.75" customHeight="1" x14ac:dyDescent="0.25"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</row>
    <row r="934" spans="2:13" ht="15.75" customHeight="1" x14ac:dyDescent="0.25"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</row>
    <row r="935" spans="2:13" ht="15.75" customHeight="1" x14ac:dyDescent="0.25"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</row>
    <row r="936" spans="2:13" ht="15.75" customHeight="1" x14ac:dyDescent="0.25"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</row>
    <row r="937" spans="2:13" ht="15.75" customHeight="1" x14ac:dyDescent="0.25"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</row>
    <row r="938" spans="2:13" ht="15.75" customHeight="1" x14ac:dyDescent="0.25"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</row>
    <row r="939" spans="2:13" ht="15.75" customHeight="1" x14ac:dyDescent="0.25"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</row>
    <row r="940" spans="2:13" ht="15.75" customHeight="1" x14ac:dyDescent="0.25"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</row>
    <row r="941" spans="2:13" ht="15.75" customHeight="1" x14ac:dyDescent="0.25"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</row>
    <row r="942" spans="2:13" ht="15.75" customHeight="1" x14ac:dyDescent="0.25"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</row>
    <row r="943" spans="2:13" ht="15.75" customHeight="1" x14ac:dyDescent="0.25"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</row>
    <row r="944" spans="2:13" ht="15.75" customHeight="1" x14ac:dyDescent="0.25"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</row>
    <row r="945" spans="2:13" ht="15.75" customHeight="1" x14ac:dyDescent="0.25"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</row>
    <row r="946" spans="2:13" ht="15.75" customHeight="1" x14ac:dyDescent="0.25"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</row>
    <row r="947" spans="2:13" ht="15.75" customHeight="1" x14ac:dyDescent="0.25"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</row>
    <row r="948" spans="2:13" ht="15.75" customHeight="1" x14ac:dyDescent="0.25"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</row>
    <row r="949" spans="2:13" ht="15.75" customHeight="1" x14ac:dyDescent="0.25"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</row>
    <row r="950" spans="2:13" ht="15.75" customHeight="1" x14ac:dyDescent="0.25"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</row>
    <row r="951" spans="2:13" ht="15.75" customHeight="1" x14ac:dyDescent="0.25"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</row>
    <row r="952" spans="2:13" ht="15.75" customHeight="1" x14ac:dyDescent="0.25"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</row>
    <row r="953" spans="2:13" ht="15.75" customHeight="1" x14ac:dyDescent="0.25"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</row>
    <row r="954" spans="2:13" ht="15.75" customHeight="1" x14ac:dyDescent="0.25"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</row>
    <row r="955" spans="2:13" ht="15.75" customHeight="1" x14ac:dyDescent="0.25"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</row>
    <row r="956" spans="2:13" ht="15.75" customHeight="1" x14ac:dyDescent="0.25"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</row>
    <row r="957" spans="2:13" ht="15.75" customHeight="1" x14ac:dyDescent="0.25"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</row>
    <row r="958" spans="2:13" ht="15.75" customHeight="1" x14ac:dyDescent="0.25"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</row>
    <row r="959" spans="2:13" ht="15.75" customHeight="1" x14ac:dyDescent="0.25"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</row>
    <row r="960" spans="2:13" ht="15.75" customHeight="1" x14ac:dyDescent="0.25"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</row>
    <row r="961" spans="2:13" ht="15.75" customHeight="1" x14ac:dyDescent="0.25"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</row>
    <row r="962" spans="2:13" ht="15.75" customHeight="1" x14ac:dyDescent="0.25"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</row>
    <row r="963" spans="2:13" ht="15.75" customHeight="1" x14ac:dyDescent="0.25"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</row>
    <row r="964" spans="2:13" ht="15.75" customHeight="1" x14ac:dyDescent="0.25"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</row>
    <row r="965" spans="2:13" ht="15.75" customHeight="1" x14ac:dyDescent="0.25"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</row>
    <row r="966" spans="2:13" ht="15.75" customHeight="1" x14ac:dyDescent="0.25"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</row>
    <row r="967" spans="2:13" ht="15.75" customHeight="1" x14ac:dyDescent="0.25"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</row>
    <row r="968" spans="2:13" ht="15.75" customHeight="1" x14ac:dyDescent="0.25"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</row>
    <row r="969" spans="2:13" ht="15.75" customHeight="1" x14ac:dyDescent="0.25"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</row>
    <row r="970" spans="2:13" ht="15.75" customHeight="1" x14ac:dyDescent="0.25"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</row>
    <row r="971" spans="2:13" ht="15.75" customHeight="1" x14ac:dyDescent="0.25"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</row>
    <row r="972" spans="2:13" ht="15.75" customHeight="1" x14ac:dyDescent="0.25"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</row>
    <row r="973" spans="2:13" ht="15.75" customHeight="1" x14ac:dyDescent="0.25"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</row>
    <row r="974" spans="2:13" ht="15.75" customHeight="1" x14ac:dyDescent="0.25"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</row>
    <row r="975" spans="2:13" ht="15.75" customHeight="1" x14ac:dyDescent="0.25"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</row>
    <row r="976" spans="2:13" ht="15.75" customHeight="1" x14ac:dyDescent="0.25"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</row>
    <row r="977" spans="2:13" ht="15.75" customHeight="1" x14ac:dyDescent="0.25"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</row>
    <row r="978" spans="2:13" ht="15.75" customHeight="1" x14ac:dyDescent="0.25"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</row>
    <row r="979" spans="2:13" ht="15.75" customHeight="1" x14ac:dyDescent="0.25"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</row>
    <row r="980" spans="2:13" ht="15.75" customHeight="1" x14ac:dyDescent="0.25"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</row>
    <row r="981" spans="2:13" ht="15.75" customHeight="1" x14ac:dyDescent="0.25"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</row>
    <row r="982" spans="2:13" ht="15.75" customHeight="1" x14ac:dyDescent="0.25"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</row>
    <row r="983" spans="2:13" ht="15.75" customHeight="1" x14ac:dyDescent="0.25"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</row>
    <row r="984" spans="2:13" ht="15.75" customHeight="1" x14ac:dyDescent="0.25"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</row>
    <row r="985" spans="2:13" ht="15.75" customHeight="1" x14ac:dyDescent="0.25"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</row>
    <row r="986" spans="2:13" ht="15.75" customHeight="1" x14ac:dyDescent="0.25"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</row>
    <row r="987" spans="2:13" ht="15.75" customHeight="1" x14ac:dyDescent="0.25"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</row>
    <row r="988" spans="2:13" ht="15.75" customHeight="1" x14ac:dyDescent="0.25"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</row>
    <row r="989" spans="2:13" ht="15.75" customHeight="1" x14ac:dyDescent="0.25"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</row>
    <row r="990" spans="2:13" ht="15.75" customHeight="1" x14ac:dyDescent="0.25"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</row>
    <row r="991" spans="2:13" ht="15.75" customHeight="1" x14ac:dyDescent="0.25"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</row>
    <row r="992" spans="2:13" ht="15.75" customHeight="1" x14ac:dyDescent="0.25"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</row>
    <row r="993" spans="2:13" ht="15.75" customHeight="1" x14ac:dyDescent="0.25"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</row>
    <row r="994" spans="2:13" ht="15.75" customHeight="1" x14ac:dyDescent="0.25"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</row>
    <row r="995" spans="2:13" ht="15.75" customHeight="1" x14ac:dyDescent="0.25"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</row>
    <row r="996" spans="2:13" ht="15.75" customHeight="1" x14ac:dyDescent="0.25"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</row>
    <row r="997" spans="2:13" ht="15.75" customHeight="1" x14ac:dyDescent="0.25"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</row>
    <row r="998" spans="2:13" ht="15.75" customHeight="1" x14ac:dyDescent="0.25"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</row>
    <row r="999" spans="2:13" ht="15.75" customHeight="1" x14ac:dyDescent="0.25"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</row>
    <row r="1000" spans="2:13" ht="15.75" customHeight="1" x14ac:dyDescent="0.25"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</row>
  </sheetData>
  <sheetProtection algorithmName="SHA-512" hashValue="yoPH2iizq2vAek+roCvDJs318QVNFto2TcgcR9UQJm1GJY1HfokxDFlsQ2fFsykkFH6jyydouhFYIb8hoXHRNA==" saltValue="+79aBUKaTS6GR2snad+/QA==" spinCount="100000" sheet="1" objects="1" scenarios="1"/>
  <mergeCells count="5">
    <mergeCell ref="A1:M6"/>
    <mergeCell ref="A7:M7"/>
    <mergeCell ref="A8:M9"/>
    <mergeCell ref="A24:M24"/>
    <mergeCell ref="B26:J26"/>
  </mergeCells>
  <pageMargins left="0.25" right="0.25" top="0.75" bottom="0.75" header="0" footer="0"/>
  <pageSetup paperSize="9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W1000"/>
  <sheetViews>
    <sheetView showGridLines="0" topLeftCell="B3" workbookViewId="0">
      <selection activeCell="J12" sqref="J12"/>
    </sheetView>
  </sheetViews>
  <sheetFormatPr defaultColWidth="12.625" defaultRowHeight="15" customHeight="1" x14ac:dyDescent="0.2"/>
  <cols>
    <col min="1" max="1" width="42.375" customWidth="1"/>
    <col min="2" max="2" width="10.125" customWidth="1"/>
    <col min="3" max="3" width="7.375" customWidth="1"/>
    <col min="4" max="4" width="15.25" customWidth="1"/>
    <col min="5" max="5" width="12.5" customWidth="1"/>
    <col min="6" max="7" width="10.25" customWidth="1"/>
    <col min="8" max="9" width="12.125" customWidth="1"/>
    <col min="10" max="11" width="10.25" customWidth="1"/>
    <col min="12" max="13" width="12.125" customWidth="1"/>
    <col min="14" max="15" width="10.625" customWidth="1"/>
    <col min="16" max="17" width="12.125" customWidth="1"/>
    <col min="18" max="19" width="10.625" customWidth="1"/>
    <col min="20" max="21" width="12.125" customWidth="1"/>
    <col min="22" max="23" width="10.625" customWidth="1"/>
    <col min="24" max="25" width="12.125" customWidth="1"/>
    <col min="26" max="28" width="10.625" customWidth="1"/>
    <col min="29" max="29" width="12.125" customWidth="1"/>
    <col min="30" max="32" width="10.625" customWidth="1"/>
    <col min="33" max="33" width="12.125" customWidth="1"/>
    <col min="34" max="36" width="10.625" customWidth="1"/>
    <col min="37" max="37" width="12.125" customWidth="1"/>
    <col min="38" max="40" width="10.625" customWidth="1"/>
    <col min="41" max="41" width="12.125" customWidth="1"/>
    <col min="42" max="44" width="10.5" customWidth="1"/>
    <col min="45" max="45" width="12.125" customWidth="1"/>
    <col min="46" max="48" width="10.625" customWidth="1"/>
    <col min="49" max="49" width="12.125" customWidth="1"/>
  </cols>
  <sheetData>
    <row r="1" spans="1:49" ht="58.5" customHeight="1" x14ac:dyDescent="0.2">
      <c r="A1" s="193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5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5" customHeight="1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5" customHeight="1" x14ac:dyDescent="0.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ht="9" customHeight="1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49" ht="30.75" hidden="1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8"/>
    </row>
    <row r="7" spans="1:49" ht="36.75" customHeight="1" x14ac:dyDescent="0.2">
      <c r="A7" s="194" t="s">
        <v>26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6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49" ht="25.5" customHeight="1" x14ac:dyDescent="0.2">
      <c r="A8" s="197" t="s">
        <v>28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</row>
    <row r="9" spans="1:49" ht="15.75" customHeight="1" x14ac:dyDescent="0.2">
      <c r="A9" s="190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 ht="23.25" x14ac:dyDescent="0.2">
      <c r="A10" s="35"/>
      <c r="B10" s="206" t="s">
        <v>35</v>
      </c>
      <c r="C10" s="195"/>
      <c r="D10" s="195"/>
      <c r="E10" s="196"/>
      <c r="F10" s="206" t="s">
        <v>36</v>
      </c>
      <c r="G10" s="195"/>
      <c r="H10" s="195"/>
      <c r="I10" s="196"/>
      <c r="J10" s="206" t="s">
        <v>37</v>
      </c>
      <c r="K10" s="195"/>
      <c r="L10" s="195"/>
      <c r="M10" s="196"/>
      <c r="N10" s="206" t="s">
        <v>38</v>
      </c>
      <c r="O10" s="195"/>
      <c r="P10" s="195"/>
      <c r="Q10" s="205"/>
      <c r="R10" s="206" t="s">
        <v>39</v>
      </c>
      <c r="S10" s="195"/>
      <c r="T10" s="195"/>
      <c r="U10" s="196"/>
      <c r="V10" s="206" t="s">
        <v>40</v>
      </c>
      <c r="W10" s="195"/>
      <c r="X10" s="195"/>
      <c r="Y10" s="196"/>
      <c r="Z10" s="206" t="s">
        <v>43</v>
      </c>
      <c r="AA10" s="195"/>
      <c r="AB10" s="195"/>
      <c r="AC10" s="196"/>
      <c r="AD10" s="206" t="s">
        <v>44</v>
      </c>
      <c r="AE10" s="195"/>
      <c r="AF10" s="195"/>
      <c r="AG10" s="196"/>
      <c r="AH10" s="206" t="s">
        <v>45</v>
      </c>
      <c r="AI10" s="195"/>
      <c r="AJ10" s="195"/>
      <c r="AK10" s="205"/>
      <c r="AL10" s="206" t="s">
        <v>47</v>
      </c>
      <c r="AM10" s="195"/>
      <c r="AN10" s="195"/>
      <c r="AO10" s="196"/>
      <c r="AP10" s="206" t="s">
        <v>48</v>
      </c>
      <c r="AQ10" s="195"/>
      <c r="AR10" s="195"/>
      <c r="AS10" s="205"/>
      <c r="AT10" s="206" t="s">
        <v>49</v>
      </c>
      <c r="AU10" s="195"/>
      <c r="AV10" s="195"/>
      <c r="AW10" s="196"/>
    </row>
    <row r="11" spans="1:49" ht="30" x14ac:dyDescent="0.2">
      <c r="A11" s="39" t="s">
        <v>50</v>
      </c>
      <c r="B11" s="40" t="s">
        <v>51</v>
      </c>
      <c r="C11" s="41" t="s">
        <v>53</v>
      </c>
      <c r="D11" s="42" t="s">
        <v>54</v>
      </c>
      <c r="E11" s="9" t="s">
        <v>56</v>
      </c>
      <c r="F11" s="40" t="s">
        <v>51</v>
      </c>
      <c r="G11" s="41" t="s">
        <v>53</v>
      </c>
      <c r="H11" s="45" t="s">
        <v>54</v>
      </c>
      <c r="I11" s="9" t="s">
        <v>56</v>
      </c>
      <c r="J11" s="40" t="s">
        <v>51</v>
      </c>
      <c r="K11" s="41" t="s">
        <v>53</v>
      </c>
      <c r="L11" s="45" t="s">
        <v>54</v>
      </c>
      <c r="M11" s="9" t="s">
        <v>56</v>
      </c>
      <c r="N11" s="40" t="s">
        <v>51</v>
      </c>
      <c r="O11" s="41" t="s">
        <v>53</v>
      </c>
      <c r="P11" s="45" t="s">
        <v>54</v>
      </c>
      <c r="Q11" s="47" t="s">
        <v>56</v>
      </c>
      <c r="R11" s="40" t="s">
        <v>51</v>
      </c>
      <c r="S11" s="41" t="s">
        <v>53</v>
      </c>
      <c r="T11" s="45" t="s">
        <v>54</v>
      </c>
      <c r="U11" s="9" t="s">
        <v>56</v>
      </c>
      <c r="V11" s="40" t="s">
        <v>51</v>
      </c>
      <c r="W11" s="41" t="s">
        <v>53</v>
      </c>
      <c r="X11" s="45" t="s">
        <v>54</v>
      </c>
      <c r="Y11" s="9" t="s">
        <v>56</v>
      </c>
      <c r="Z11" s="40" t="s">
        <v>51</v>
      </c>
      <c r="AA11" s="41" t="s">
        <v>53</v>
      </c>
      <c r="AB11" s="45" t="s">
        <v>54</v>
      </c>
      <c r="AC11" s="9" t="s">
        <v>56</v>
      </c>
      <c r="AD11" s="40" t="s">
        <v>51</v>
      </c>
      <c r="AE11" s="41" t="s">
        <v>53</v>
      </c>
      <c r="AF11" s="45" t="s">
        <v>54</v>
      </c>
      <c r="AG11" s="9" t="s">
        <v>56</v>
      </c>
      <c r="AH11" s="40" t="s">
        <v>51</v>
      </c>
      <c r="AI11" s="41" t="s">
        <v>53</v>
      </c>
      <c r="AJ11" s="45" t="s">
        <v>54</v>
      </c>
      <c r="AK11" s="47" t="s">
        <v>56</v>
      </c>
      <c r="AL11" s="40" t="s">
        <v>51</v>
      </c>
      <c r="AM11" s="41" t="s">
        <v>53</v>
      </c>
      <c r="AN11" s="45" t="s">
        <v>54</v>
      </c>
      <c r="AO11" s="9" t="s">
        <v>56</v>
      </c>
      <c r="AP11" s="40" t="s">
        <v>51</v>
      </c>
      <c r="AQ11" s="41" t="s">
        <v>53</v>
      </c>
      <c r="AR11" s="45" t="s">
        <v>54</v>
      </c>
      <c r="AS11" s="47" t="s">
        <v>56</v>
      </c>
      <c r="AT11" s="40" t="s">
        <v>51</v>
      </c>
      <c r="AU11" s="41" t="s">
        <v>53</v>
      </c>
      <c r="AV11" s="50" t="s">
        <v>54</v>
      </c>
      <c r="AW11" s="51" t="s">
        <v>56</v>
      </c>
    </row>
    <row r="12" spans="1:49" x14ac:dyDescent="0.25">
      <c r="A12" s="52" t="s">
        <v>60</v>
      </c>
      <c r="B12" s="53">
        <v>35</v>
      </c>
      <c r="C12" s="56">
        <f>SUM(B12/30)</f>
        <v>1.1666666666666667</v>
      </c>
      <c r="D12" s="58">
        <v>16.899999999999999</v>
      </c>
      <c r="E12" s="60">
        <f t="shared" ref="E12:E17" si="0">B12*D12</f>
        <v>591.5</v>
      </c>
      <c r="F12" s="53">
        <v>50</v>
      </c>
      <c r="G12" s="56">
        <f>SUM(F12/30)</f>
        <v>1.6666666666666667</v>
      </c>
      <c r="H12" s="58">
        <v>16.899999999999999</v>
      </c>
      <c r="I12" s="60">
        <f t="shared" ref="I12:I17" si="1">F12*H12</f>
        <v>844.99999999999989</v>
      </c>
      <c r="J12" s="53">
        <v>180</v>
      </c>
      <c r="K12" s="56">
        <f>SUM(J12/30)</f>
        <v>6</v>
      </c>
      <c r="L12" s="58">
        <v>16.899999999999999</v>
      </c>
      <c r="M12" s="60">
        <f t="shared" ref="M12:M17" si="2">J12*L12</f>
        <v>3041.9999999999995</v>
      </c>
      <c r="N12" s="53">
        <v>200</v>
      </c>
      <c r="O12" s="56">
        <f>SUM(N12/30)</f>
        <v>6.666666666666667</v>
      </c>
      <c r="P12" s="58">
        <v>16.899999999999999</v>
      </c>
      <c r="Q12" s="60">
        <f t="shared" ref="Q12:Q17" si="3">N12*P12</f>
        <v>3379.9999999999995</v>
      </c>
      <c r="R12" s="53">
        <v>220</v>
      </c>
      <c r="S12" s="56">
        <f>SUM(R12/30)</f>
        <v>7.333333333333333</v>
      </c>
      <c r="T12" s="58">
        <v>16.899999999999999</v>
      </c>
      <c r="U12" s="60">
        <f t="shared" ref="U12:U17" si="4">R12*T12</f>
        <v>3717.9999999999995</v>
      </c>
      <c r="V12" s="53">
        <v>250</v>
      </c>
      <c r="W12" s="56">
        <f>SUM(V12/30)</f>
        <v>8.3333333333333339</v>
      </c>
      <c r="X12" s="58">
        <v>16.899999999999999</v>
      </c>
      <c r="Y12" s="60">
        <f t="shared" ref="Y12:Y17" si="5">V12*X12</f>
        <v>4225</v>
      </c>
      <c r="Z12" s="53">
        <v>290</v>
      </c>
      <c r="AA12" s="56">
        <f>SUM(Z12/30)</f>
        <v>9.6666666666666661</v>
      </c>
      <c r="AB12" s="58">
        <v>16.899999999999999</v>
      </c>
      <c r="AC12" s="60">
        <f t="shared" ref="AC12:AC17" si="6">Z12*AB12</f>
        <v>4901</v>
      </c>
      <c r="AD12" s="53">
        <v>300</v>
      </c>
      <c r="AE12" s="56">
        <f>SUM(AD12/30)</f>
        <v>10</v>
      </c>
      <c r="AF12" s="58">
        <v>16.899999999999999</v>
      </c>
      <c r="AG12" s="60">
        <f t="shared" ref="AG12:AG17" si="7">AD12*AF12</f>
        <v>5070</v>
      </c>
      <c r="AH12" s="53">
        <v>320</v>
      </c>
      <c r="AI12" s="56">
        <f>SUM(AH12/30)</f>
        <v>10.666666666666666</v>
      </c>
      <c r="AJ12" s="58">
        <v>16.899999999999999</v>
      </c>
      <c r="AK12" s="60">
        <f t="shared" ref="AK12:AK17" si="8">AH12*AJ12</f>
        <v>5408</v>
      </c>
      <c r="AL12" s="53">
        <v>350</v>
      </c>
      <c r="AM12" s="56">
        <f>SUM(AL12/30)</f>
        <v>11.666666666666666</v>
      </c>
      <c r="AN12" s="58">
        <v>16.899999999999999</v>
      </c>
      <c r="AO12" s="60">
        <f t="shared" ref="AO12:AO17" si="9">AL12*AN12</f>
        <v>5914.9999999999991</v>
      </c>
      <c r="AP12" s="67">
        <v>380</v>
      </c>
      <c r="AQ12" s="56">
        <f>SUM(AP12/30)</f>
        <v>12.666666666666666</v>
      </c>
      <c r="AR12" s="58">
        <v>16.899999999999999</v>
      </c>
      <c r="AS12" s="60">
        <f t="shared" ref="AS12:AS17" si="10">AP12*AR12</f>
        <v>6421.9999999999991</v>
      </c>
      <c r="AT12" s="68">
        <v>420</v>
      </c>
      <c r="AU12" s="56">
        <f>SUM(AT12/30)</f>
        <v>14</v>
      </c>
      <c r="AV12" s="58">
        <v>16.899999999999999</v>
      </c>
      <c r="AW12" s="60">
        <f t="shared" ref="AW12:AW17" si="11">AT12*AV12</f>
        <v>7097.9999999999991</v>
      </c>
    </row>
    <row r="13" spans="1:49" x14ac:dyDescent="0.25">
      <c r="A13" s="52" t="s">
        <v>64</v>
      </c>
      <c r="B13" s="53">
        <v>28</v>
      </c>
      <c r="C13" s="56">
        <f>SUM(B13/30)</f>
        <v>0.93333333333333335</v>
      </c>
      <c r="D13" s="58">
        <v>9.9</v>
      </c>
      <c r="E13" s="60">
        <f t="shared" si="0"/>
        <v>277.2</v>
      </c>
      <c r="F13" s="53">
        <v>35</v>
      </c>
      <c r="G13" s="56">
        <f>SUM(F13/30)</f>
        <v>1.1666666666666667</v>
      </c>
      <c r="H13" s="58">
        <v>9.9</v>
      </c>
      <c r="I13" s="60">
        <f t="shared" si="1"/>
        <v>346.5</v>
      </c>
      <c r="J13" s="53">
        <v>70</v>
      </c>
      <c r="K13" s="56">
        <f>SUM(J13/30)</f>
        <v>2.3333333333333335</v>
      </c>
      <c r="L13" s="58">
        <v>9.9</v>
      </c>
      <c r="M13" s="60">
        <f t="shared" si="2"/>
        <v>693</v>
      </c>
      <c r="N13" s="53">
        <v>80</v>
      </c>
      <c r="O13" s="56">
        <f>SUM(N13/30)</f>
        <v>2.6666666666666665</v>
      </c>
      <c r="P13" s="58">
        <v>9.9</v>
      </c>
      <c r="Q13" s="60">
        <f t="shared" si="3"/>
        <v>792</v>
      </c>
      <c r="R13" s="53">
        <v>90</v>
      </c>
      <c r="S13" s="56">
        <f>SUM(R13/30)</f>
        <v>3</v>
      </c>
      <c r="T13" s="58">
        <v>9.9</v>
      </c>
      <c r="U13" s="60">
        <f t="shared" si="4"/>
        <v>891</v>
      </c>
      <c r="V13" s="53">
        <v>100</v>
      </c>
      <c r="W13" s="56">
        <f>SUM(V13/30)</f>
        <v>3.3333333333333335</v>
      </c>
      <c r="X13" s="58">
        <v>9.9</v>
      </c>
      <c r="Y13" s="60">
        <f t="shared" si="5"/>
        <v>990</v>
      </c>
      <c r="Z13" s="53">
        <v>120</v>
      </c>
      <c r="AA13" s="56">
        <f>SUM(Z13/30)</f>
        <v>4</v>
      </c>
      <c r="AB13" s="58">
        <v>9.9</v>
      </c>
      <c r="AC13" s="60">
        <f t="shared" si="6"/>
        <v>1188</v>
      </c>
      <c r="AD13" s="53">
        <v>125</v>
      </c>
      <c r="AE13" s="56">
        <f>SUM(AD13/30)</f>
        <v>4.166666666666667</v>
      </c>
      <c r="AF13" s="58">
        <v>9.9</v>
      </c>
      <c r="AG13" s="60">
        <f t="shared" si="7"/>
        <v>1237.5</v>
      </c>
      <c r="AH13" s="53">
        <v>135</v>
      </c>
      <c r="AI13" s="56">
        <f>SUM(AH13/30)</f>
        <v>4.5</v>
      </c>
      <c r="AJ13" s="58">
        <v>9.9</v>
      </c>
      <c r="AK13" s="60">
        <f t="shared" si="8"/>
        <v>1336.5</v>
      </c>
      <c r="AL13" s="53">
        <v>140</v>
      </c>
      <c r="AM13" s="56">
        <f>SUM(AL13/30)</f>
        <v>4.666666666666667</v>
      </c>
      <c r="AN13" s="58">
        <v>9.9</v>
      </c>
      <c r="AO13" s="60">
        <f t="shared" si="9"/>
        <v>1386</v>
      </c>
      <c r="AP13" s="67">
        <v>145</v>
      </c>
      <c r="AQ13" s="56">
        <f>SUM(AP13/30)</f>
        <v>4.833333333333333</v>
      </c>
      <c r="AR13" s="58">
        <v>9.9</v>
      </c>
      <c r="AS13" s="60">
        <f t="shared" si="10"/>
        <v>1435.5</v>
      </c>
      <c r="AT13" s="68">
        <v>155</v>
      </c>
      <c r="AU13" s="56">
        <f>SUM(AT13/30)</f>
        <v>5.166666666666667</v>
      </c>
      <c r="AV13" s="58">
        <v>9.9</v>
      </c>
      <c r="AW13" s="60">
        <f t="shared" si="11"/>
        <v>1534.5</v>
      </c>
    </row>
    <row r="14" spans="1:49" x14ac:dyDescent="0.25">
      <c r="A14" s="52" t="s">
        <v>65</v>
      </c>
      <c r="B14" s="53">
        <v>19</v>
      </c>
      <c r="C14" s="56">
        <f>SUM(B14/30)</f>
        <v>0.6333333333333333</v>
      </c>
      <c r="D14" s="58">
        <v>5</v>
      </c>
      <c r="E14" s="60">
        <f t="shared" si="0"/>
        <v>95</v>
      </c>
      <c r="F14" s="53">
        <v>25</v>
      </c>
      <c r="G14" s="56">
        <f>SUM(F14/30)</f>
        <v>0.83333333333333337</v>
      </c>
      <c r="H14" s="58">
        <v>5</v>
      </c>
      <c r="I14" s="60">
        <f t="shared" si="1"/>
        <v>125</v>
      </c>
      <c r="J14" s="53">
        <v>50</v>
      </c>
      <c r="K14" s="56">
        <f>SUM(J14/30)</f>
        <v>1.6666666666666667</v>
      </c>
      <c r="L14" s="58">
        <v>5</v>
      </c>
      <c r="M14" s="60">
        <f t="shared" si="2"/>
        <v>250</v>
      </c>
      <c r="N14" s="53">
        <v>50</v>
      </c>
      <c r="O14" s="56">
        <f>SUM(N14/30)</f>
        <v>1.6666666666666667</v>
      </c>
      <c r="P14" s="58">
        <v>5</v>
      </c>
      <c r="Q14" s="60">
        <f t="shared" si="3"/>
        <v>250</v>
      </c>
      <c r="R14" s="53">
        <v>60</v>
      </c>
      <c r="S14" s="56">
        <f>SUM(R14/30)</f>
        <v>2</v>
      </c>
      <c r="T14" s="58">
        <v>5</v>
      </c>
      <c r="U14" s="60">
        <f t="shared" si="4"/>
        <v>300</v>
      </c>
      <c r="V14" s="53">
        <v>60</v>
      </c>
      <c r="W14" s="56">
        <f>SUM(V14/30)</f>
        <v>2</v>
      </c>
      <c r="X14" s="58">
        <v>5</v>
      </c>
      <c r="Y14" s="60">
        <f t="shared" si="5"/>
        <v>300</v>
      </c>
      <c r="Z14" s="53">
        <v>60</v>
      </c>
      <c r="AA14" s="56">
        <f>SUM(Z14/30)</f>
        <v>2</v>
      </c>
      <c r="AB14" s="58">
        <v>5</v>
      </c>
      <c r="AC14" s="60">
        <f t="shared" si="6"/>
        <v>300</v>
      </c>
      <c r="AD14" s="53">
        <v>70</v>
      </c>
      <c r="AE14" s="56">
        <f>SUM(AD14/30)</f>
        <v>2.3333333333333335</v>
      </c>
      <c r="AF14" s="58">
        <v>5</v>
      </c>
      <c r="AG14" s="60">
        <f t="shared" si="7"/>
        <v>350</v>
      </c>
      <c r="AH14" s="53">
        <v>90</v>
      </c>
      <c r="AI14" s="56">
        <f>SUM(AH14/30)</f>
        <v>3</v>
      </c>
      <c r="AJ14" s="58">
        <v>5</v>
      </c>
      <c r="AK14" s="60">
        <f t="shared" si="8"/>
        <v>450</v>
      </c>
      <c r="AL14" s="53">
        <v>90</v>
      </c>
      <c r="AM14" s="56">
        <f>SUM(AL14/30)</f>
        <v>3</v>
      </c>
      <c r="AN14" s="58">
        <v>5</v>
      </c>
      <c r="AO14" s="60">
        <f t="shared" si="9"/>
        <v>450</v>
      </c>
      <c r="AP14" s="67">
        <v>90</v>
      </c>
      <c r="AQ14" s="56">
        <f>SUM(AP14/30)</f>
        <v>3</v>
      </c>
      <c r="AR14" s="58">
        <v>5</v>
      </c>
      <c r="AS14" s="60">
        <f t="shared" si="10"/>
        <v>450</v>
      </c>
      <c r="AT14" s="68">
        <v>120</v>
      </c>
      <c r="AU14" s="56">
        <f>SUM(AT14/30)</f>
        <v>4</v>
      </c>
      <c r="AV14" s="58">
        <v>5</v>
      </c>
      <c r="AW14" s="60">
        <f t="shared" si="11"/>
        <v>600</v>
      </c>
    </row>
    <row r="15" spans="1:49" x14ac:dyDescent="0.25">
      <c r="A15" s="52" t="s">
        <v>66</v>
      </c>
      <c r="B15" s="53">
        <v>1</v>
      </c>
      <c r="C15" s="69"/>
      <c r="D15" s="70">
        <f>SUM(14*14.9)</f>
        <v>208.6</v>
      </c>
      <c r="E15" s="60">
        <f t="shared" si="0"/>
        <v>208.6</v>
      </c>
      <c r="F15" s="53">
        <v>5</v>
      </c>
      <c r="G15" s="69"/>
      <c r="H15" s="70">
        <f>SUM(14*14.9)</f>
        <v>208.6</v>
      </c>
      <c r="I15" s="60">
        <f t="shared" si="1"/>
        <v>1043</v>
      </c>
      <c r="J15" s="53">
        <v>15</v>
      </c>
      <c r="K15" s="69"/>
      <c r="L15" s="70">
        <f>SUM(14*14.9)</f>
        <v>208.6</v>
      </c>
      <c r="M15" s="60">
        <f t="shared" si="2"/>
        <v>3129</v>
      </c>
      <c r="N15" s="53">
        <v>20</v>
      </c>
      <c r="O15" s="69"/>
      <c r="P15" s="70">
        <f>SUM(14*14.9)</f>
        <v>208.6</v>
      </c>
      <c r="Q15" s="60">
        <f t="shared" si="3"/>
        <v>4172</v>
      </c>
      <c r="R15" s="53">
        <v>25</v>
      </c>
      <c r="S15" s="69"/>
      <c r="T15" s="70">
        <f>SUM(14*14.9)</f>
        <v>208.6</v>
      </c>
      <c r="U15" s="60">
        <f t="shared" si="4"/>
        <v>5215</v>
      </c>
      <c r="V15" s="53">
        <v>30</v>
      </c>
      <c r="W15" s="69"/>
      <c r="X15" s="70">
        <f>SUM(14*14.9)</f>
        <v>208.6</v>
      </c>
      <c r="Y15" s="60">
        <f t="shared" si="5"/>
        <v>6258</v>
      </c>
      <c r="Z15" s="53">
        <v>30</v>
      </c>
      <c r="AA15" s="69"/>
      <c r="AB15" s="70">
        <f>SUM(14*14.9)</f>
        <v>208.6</v>
      </c>
      <c r="AC15" s="60">
        <f t="shared" si="6"/>
        <v>6258</v>
      </c>
      <c r="AD15" s="53">
        <v>35</v>
      </c>
      <c r="AE15" s="69"/>
      <c r="AF15" s="70">
        <f>SUM(14*14.9)</f>
        <v>208.6</v>
      </c>
      <c r="AG15" s="60">
        <f t="shared" si="7"/>
        <v>7301</v>
      </c>
      <c r="AH15" s="53">
        <v>35</v>
      </c>
      <c r="AI15" s="69"/>
      <c r="AJ15" s="70">
        <f>SUM(14*14.9)</f>
        <v>208.6</v>
      </c>
      <c r="AK15" s="60">
        <f t="shared" si="8"/>
        <v>7301</v>
      </c>
      <c r="AL15" s="53">
        <v>40</v>
      </c>
      <c r="AM15" s="69"/>
      <c r="AN15" s="70">
        <f>SUM(14*14.9)</f>
        <v>208.6</v>
      </c>
      <c r="AO15" s="60">
        <f t="shared" si="9"/>
        <v>8344</v>
      </c>
      <c r="AP15" s="67">
        <v>40</v>
      </c>
      <c r="AQ15" s="69"/>
      <c r="AR15" s="70">
        <f>SUM(14*14.9)</f>
        <v>208.6</v>
      </c>
      <c r="AS15" s="60">
        <f t="shared" si="10"/>
        <v>8344</v>
      </c>
      <c r="AT15" s="68">
        <v>50</v>
      </c>
      <c r="AU15" s="69"/>
      <c r="AV15" s="70">
        <f>SUM(14*14.9)</f>
        <v>208.6</v>
      </c>
      <c r="AW15" s="60">
        <f t="shared" si="11"/>
        <v>10430</v>
      </c>
    </row>
    <row r="16" spans="1:49" x14ac:dyDescent="0.25">
      <c r="A16" s="71" t="s">
        <v>67</v>
      </c>
      <c r="B16" s="53">
        <v>1</v>
      </c>
      <c r="C16" s="69"/>
      <c r="D16" s="70">
        <f>SUM(8.9*18)</f>
        <v>160.20000000000002</v>
      </c>
      <c r="E16" s="60">
        <f t="shared" si="0"/>
        <v>160.20000000000002</v>
      </c>
      <c r="F16" s="53">
        <v>5</v>
      </c>
      <c r="G16" s="69"/>
      <c r="H16" s="70">
        <f>SUM(8.9*18)</f>
        <v>160.20000000000002</v>
      </c>
      <c r="I16" s="60">
        <f t="shared" si="1"/>
        <v>801.00000000000011</v>
      </c>
      <c r="J16" s="53">
        <v>20</v>
      </c>
      <c r="K16" s="69"/>
      <c r="L16" s="70">
        <f>SUM(8.9*18)</f>
        <v>160.20000000000002</v>
      </c>
      <c r="M16" s="60">
        <f t="shared" si="2"/>
        <v>3204.0000000000005</v>
      </c>
      <c r="N16" s="53">
        <v>25</v>
      </c>
      <c r="O16" s="69"/>
      <c r="P16" s="70">
        <f>SUM(8.9*18)</f>
        <v>160.20000000000002</v>
      </c>
      <c r="Q16" s="60">
        <f t="shared" si="3"/>
        <v>4005.0000000000005</v>
      </c>
      <c r="R16" s="53">
        <v>30</v>
      </c>
      <c r="S16" s="69"/>
      <c r="T16" s="70">
        <f>SUM(8.9*18)</f>
        <v>160.20000000000002</v>
      </c>
      <c r="U16" s="60">
        <f t="shared" si="4"/>
        <v>4806.0000000000009</v>
      </c>
      <c r="V16" s="53">
        <v>35</v>
      </c>
      <c r="W16" s="69"/>
      <c r="X16" s="70">
        <f>SUM(8.9*18)</f>
        <v>160.20000000000002</v>
      </c>
      <c r="Y16" s="60">
        <f t="shared" si="5"/>
        <v>5607.0000000000009</v>
      </c>
      <c r="Z16" s="53">
        <v>35</v>
      </c>
      <c r="AA16" s="69"/>
      <c r="AB16" s="70">
        <f>SUM(8.9*18)</f>
        <v>160.20000000000002</v>
      </c>
      <c r="AC16" s="60">
        <f t="shared" si="6"/>
        <v>5607.0000000000009</v>
      </c>
      <c r="AD16" s="53">
        <v>40</v>
      </c>
      <c r="AE16" s="69"/>
      <c r="AF16" s="70">
        <f>SUM(8.9*18)</f>
        <v>160.20000000000002</v>
      </c>
      <c r="AG16" s="60">
        <f t="shared" si="7"/>
        <v>6408.0000000000009</v>
      </c>
      <c r="AH16" s="53">
        <v>50</v>
      </c>
      <c r="AI16" s="69"/>
      <c r="AJ16" s="70">
        <f>SUM(8.9*18)</f>
        <v>160.20000000000002</v>
      </c>
      <c r="AK16" s="60">
        <f t="shared" si="8"/>
        <v>8010.0000000000009</v>
      </c>
      <c r="AL16" s="53">
        <v>60</v>
      </c>
      <c r="AM16" s="69"/>
      <c r="AN16" s="70">
        <f>SUM(8.9*18)</f>
        <v>160.20000000000002</v>
      </c>
      <c r="AO16" s="60">
        <f t="shared" si="9"/>
        <v>9612.0000000000018</v>
      </c>
      <c r="AP16" s="67">
        <v>60</v>
      </c>
      <c r="AQ16" s="69"/>
      <c r="AR16" s="70">
        <f>SUM(8.9*18)</f>
        <v>160.20000000000002</v>
      </c>
      <c r="AS16" s="60">
        <f t="shared" si="10"/>
        <v>9612.0000000000018</v>
      </c>
      <c r="AT16" s="68">
        <v>60</v>
      </c>
      <c r="AU16" s="69"/>
      <c r="AV16" s="70">
        <f>SUM(8.9*18)</f>
        <v>160.20000000000002</v>
      </c>
      <c r="AW16" s="60">
        <f t="shared" si="11"/>
        <v>9612.0000000000018</v>
      </c>
    </row>
    <row r="17" spans="1:49" ht="15.75" customHeight="1" x14ac:dyDescent="0.25">
      <c r="A17" s="71" t="s">
        <v>68</v>
      </c>
      <c r="B17" s="53">
        <v>1</v>
      </c>
      <c r="C17" s="56"/>
      <c r="D17" s="70">
        <f>SUM(8.9*6)</f>
        <v>53.400000000000006</v>
      </c>
      <c r="E17" s="60">
        <f t="shared" si="0"/>
        <v>53.400000000000006</v>
      </c>
      <c r="F17" s="53">
        <v>10</v>
      </c>
      <c r="G17" s="72"/>
      <c r="H17" s="70">
        <f>SUM(8.9*6)</f>
        <v>53.400000000000006</v>
      </c>
      <c r="I17" s="60">
        <f t="shared" si="1"/>
        <v>534</v>
      </c>
      <c r="J17" s="53">
        <v>20</v>
      </c>
      <c r="K17" s="72"/>
      <c r="L17" s="70">
        <f>SUM(8.9*6)</f>
        <v>53.400000000000006</v>
      </c>
      <c r="M17" s="73">
        <f t="shared" si="2"/>
        <v>1068</v>
      </c>
      <c r="N17" s="53">
        <v>20</v>
      </c>
      <c r="O17" s="72"/>
      <c r="P17" s="70">
        <f>SUM(8.9*6)</f>
        <v>53.400000000000006</v>
      </c>
      <c r="Q17" s="73">
        <f t="shared" si="3"/>
        <v>1068</v>
      </c>
      <c r="R17" s="53">
        <v>25</v>
      </c>
      <c r="S17" s="72"/>
      <c r="T17" s="70">
        <f>SUM(8.9*6)</f>
        <v>53.400000000000006</v>
      </c>
      <c r="U17" s="73">
        <f t="shared" si="4"/>
        <v>1335.0000000000002</v>
      </c>
      <c r="V17" s="53">
        <v>30</v>
      </c>
      <c r="W17" s="72"/>
      <c r="X17" s="70">
        <f>SUM(8.9*6)</f>
        <v>53.400000000000006</v>
      </c>
      <c r="Y17" s="60">
        <f t="shared" si="5"/>
        <v>1602.0000000000002</v>
      </c>
      <c r="Z17" s="53">
        <v>30</v>
      </c>
      <c r="AA17" s="72"/>
      <c r="AB17" s="70">
        <f>SUM(8.9*6)</f>
        <v>53.400000000000006</v>
      </c>
      <c r="AC17" s="60">
        <f t="shared" si="6"/>
        <v>1602.0000000000002</v>
      </c>
      <c r="AD17" s="53">
        <v>20</v>
      </c>
      <c r="AE17" s="72"/>
      <c r="AF17" s="70">
        <f>SUM(8.9*6)</f>
        <v>53.400000000000006</v>
      </c>
      <c r="AG17" s="60">
        <f t="shared" si="7"/>
        <v>1068</v>
      </c>
      <c r="AH17" s="53">
        <v>30</v>
      </c>
      <c r="AI17" s="72"/>
      <c r="AJ17" s="70">
        <f>SUM(8.9*6)</f>
        <v>53.400000000000006</v>
      </c>
      <c r="AK17" s="74">
        <f t="shared" si="8"/>
        <v>1602.0000000000002</v>
      </c>
      <c r="AL17" s="67">
        <v>30</v>
      </c>
      <c r="AM17" s="75"/>
      <c r="AN17" s="70">
        <f>SUM(8.9*6)</f>
        <v>53.400000000000006</v>
      </c>
      <c r="AO17" s="60">
        <f t="shared" si="9"/>
        <v>1602.0000000000002</v>
      </c>
      <c r="AP17" s="53">
        <v>35</v>
      </c>
      <c r="AQ17" s="72"/>
      <c r="AR17" s="70">
        <f>SUM(8.9*6)</f>
        <v>53.400000000000006</v>
      </c>
      <c r="AS17" s="74">
        <f t="shared" si="10"/>
        <v>1869.0000000000002</v>
      </c>
      <c r="AT17" s="76">
        <v>40</v>
      </c>
      <c r="AU17" s="77"/>
      <c r="AV17" s="70">
        <f>SUM(8.9*6)</f>
        <v>53.400000000000006</v>
      </c>
      <c r="AW17" s="60">
        <f t="shared" si="11"/>
        <v>2136</v>
      </c>
    </row>
    <row r="18" spans="1:49" ht="15.75" customHeight="1" x14ac:dyDescent="0.25">
      <c r="A18" s="78" t="s">
        <v>69</v>
      </c>
      <c r="B18" s="79">
        <f>SUM(B12+B13+B14+B15*14+B16*18+B17*6)</f>
        <v>120</v>
      </c>
      <c r="C18" s="80"/>
      <c r="D18" s="81"/>
      <c r="E18" s="82">
        <f>SUM(E12:E17)</f>
        <v>1385.9</v>
      </c>
      <c r="F18" s="79">
        <f>SUM(F12+F13+F14+F15*14+F16*18+F17*6)</f>
        <v>330</v>
      </c>
      <c r="G18" s="83"/>
      <c r="H18" s="81"/>
      <c r="I18" s="84">
        <f>SUM(I12:I17)</f>
        <v>3694.5</v>
      </c>
      <c r="J18" s="79">
        <f>SUM(J12+J13+J14+J15*14+J16*18+J17*6)</f>
        <v>990</v>
      </c>
      <c r="K18" s="83"/>
      <c r="L18" s="85"/>
      <c r="M18" s="84">
        <f>SUM(M12:M17)</f>
        <v>11386</v>
      </c>
      <c r="N18" s="79">
        <f>SUM(N12+N13+N14+N15*14+N16*18+N17*6)</f>
        <v>1180</v>
      </c>
      <c r="O18" s="83"/>
      <c r="P18" s="85"/>
      <c r="Q18" s="84">
        <f>SUM(Q12:Q17)</f>
        <v>13667</v>
      </c>
      <c r="R18" s="79">
        <f>SUM(R12+R13+R14+R15*14+R16*18+R17*6)</f>
        <v>1410</v>
      </c>
      <c r="S18" s="83"/>
      <c r="T18" s="85"/>
      <c r="U18" s="84">
        <f>SUM(U12:U17)</f>
        <v>16265</v>
      </c>
      <c r="V18" s="79">
        <f>SUM(V12+V13+V14+V15*14+V16*18+V17*6)</f>
        <v>1640</v>
      </c>
      <c r="W18" s="83"/>
      <c r="X18" s="86"/>
      <c r="Y18" s="84">
        <f>SUM(Y12:Y17)</f>
        <v>18982</v>
      </c>
      <c r="Z18" s="79">
        <f>SUM(Z12+Z13+Z14+Z15*14+Z16*18+Z17*6)</f>
        <v>1700</v>
      </c>
      <c r="AA18" s="83"/>
      <c r="AB18" s="86"/>
      <c r="AC18" s="84">
        <f>SUM(AC12:AC17)</f>
        <v>19856</v>
      </c>
      <c r="AD18" s="79">
        <f>SUM(AD12+AD13+AD14+AD15*14+AD16*18+AD17*6)</f>
        <v>1825</v>
      </c>
      <c r="AE18" s="83"/>
      <c r="AF18" s="86"/>
      <c r="AG18" s="84">
        <f>SUM(AG12:AG17)</f>
        <v>21434.5</v>
      </c>
      <c r="AH18" s="79">
        <f>SUM(AH12+AH13+AH14+AH15*14+AH16*18+AH17*6)</f>
        <v>2115</v>
      </c>
      <c r="AI18" s="83"/>
      <c r="AJ18" s="86"/>
      <c r="AK18" s="84">
        <f>SUM(AK12:AK17)</f>
        <v>24107.5</v>
      </c>
      <c r="AL18" s="79">
        <f>SUM(AL12+AL13+AL14+AL15*14+AL16*18+AL17*6)</f>
        <v>2400</v>
      </c>
      <c r="AM18" s="83"/>
      <c r="AN18" s="86"/>
      <c r="AO18" s="84">
        <f>SUM(AO12:AO17)</f>
        <v>27309</v>
      </c>
      <c r="AP18" s="79">
        <f>SUM(AP12+AP13+AP14+AP15*14+AP16*18+AP17*6)</f>
        <v>2465</v>
      </c>
      <c r="AQ18" s="83"/>
      <c r="AR18" s="86"/>
      <c r="AS18" s="84">
        <f>SUM(AS12:AS17)</f>
        <v>28132.5</v>
      </c>
      <c r="AT18" s="87">
        <f>SUM(AT12+AT13+AT14+AT15*14+AT16*18+AT17*6)</f>
        <v>2715</v>
      </c>
      <c r="AU18" s="88"/>
      <c r="AV18" s="86"/>
      <c r="AW18" s="84">
        <f>SUM(AW12:AW17)</f>
        <v>31410.5</v>
      </c>
    </row>
    <row r="19" spans="1:49" ht="14.25" customHeight="1" x14ac:dyDescent="0.25">
      <c r="B19" s="89"/>
      <c r="C19" s="89"/>
      <c r="D19" s="90"/>
      <c r="E19" s="57"/>
      <c r="H19" s="57"/>
      <c r="I19" s="57"/>
      <c r="L19" s="57"/>
      <c r="M19" s="57"/>
      <c r="P19" s="57"/>
      <c r="Q19" s="57"/>
      <c r="T19" s="57"/>
      <c r="U19" s="57"/>
      <c r="X19" s="57"/>
      <c r="Y19" s="57"/>
      <c r="AB19" s="57"/>
      <c r="AC19" s="57"/>
      <c r="AF19" s="57"/>
      <c r="AG19" s="57"/>
      <c r="AJ19" s="57"/>
      <c r="AK19" s="57"/>
      <c r="AN19" s="57"/>
      <c r="AO19" s="57"/>
      <c r="AR19" s="57"/>
      <c r="AS19" s="57"/>
      <c r="AT19" s="91"/>
      <c r="AU19" s="91"/>
      <c r="AV19" s="57"/>
      <c r="AW19" s="57"/>
    </row>
    <row r="20" spans="1:49" ht="1.5" hidden="1" customHeight="1" x14ac:dyDescent="0.25">
      <c r="D20" s="90"/>
      <c r="E20" s="57"/>
      <c r="H20" s="57"/>
      <c r="I20" s="57"/>
      <c r="L20" s="57"/>
      <c r="M20" s="57"/>
      <c r="P20" s="57"/>
      <c r="Q20" s="57"/>
      <c r="T20" s="57"/>
      <c r="U20" s="57"/>
      <c r="X20" s="57"/>
      <c r="Y20" s="57"/>
      <c r="AB20" s="57"/>
      <c r="AC20" s="57"/>
      <c r="AF20" s="57"/>
      <c r="AG20" s="57"/>
      <c r="AJ20" s="57"/>
      <c r="AK20" s="57"/>
      <c r="AN20" s="57"/>
      <c r="AO20" s="57"/>
      <c r="AR20" s="57"/>
      <c r="AS20" s="57"/>
      <c r="AT20" s="91"/>
      <c r="AU20" s="91"/>
      <c r="AV20" s="57"/>
      <c r="AW20" s="57"/>
    </row>
    <row r="21" spans="1:49" ht="143.25" hidden="1" customHeight="1" x14ac:dyDescent="0.25">
      <c r="A21" s="4"/>
      <c r="B21" s="207" t="s">
        <v>70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5"/>
      <c r="N21" s="203" t="s">
        <v>38</v>
      </c>
      <c r="O21" s="199"/>
      <c r="P21" s="199"/>
      <c r="Q21" s="200"/>
      <c r="R21" s="203" t="s">
        <v>39</v>
      </c>
      <c r="S21" s="199"/>
      <c r="T21" s="199"/>
      <c r="U21" s="200"/>
      <c r="V21" s="203" t="s">
        <v>40</v>
      </c>
      <c r="W21" s="199"/>
      <c r="X21" s="199"/>
      <c r="Y21" s="200"/>
      <c r="Z21" s="203" t="s">
        <v>43</v>
      </c>
      <c r="AA21" s="199"/>
      <c r="AB21" s="199"/>
      <c r="AC21" s="200"/>
      <c r="AD21" s="203" t="s">
        <v>44</v>
      </c>
      <c r="AE21" s="199"/>
      <c r="AF21" s="199"/>
      <c r="AG21" s="200"/>
      <c r="AH21" s="203" t="s">
        <v>45</v>
      </c>
      <c r="AI21" s="199"/>
      <c r="AJ21" s="199"/>
      <c r="AK21" s="200"/>
      <c r="AL21" s="203" t="s">
        <v>47</v>
      </c>
      <c r="AM21" s="199"/>
      <c r="AN21" s="199"/>
      <c r="AO21" s="200"/>
      <c r="AP21" s="204" t="s">
        <v>48</v>
      </c>
      <c r="AQ21" s="195"/>
      <c r="AR21" s="195"/>
      <c r="AS21" s="205"/>
      <c r="AT21" s="206" t="s">
        <v>49</v>
      </c>
      <c r="AU21" s="195"/>
      <c r="AV21" s="195"/>
      <c r="AW21" s="196"/>
    </row>
    <row r="22" spans="1:49" ht="17.25" hidden="1" customHeight="1" x14ac:dyDescent="0.25">
      <c r="A22" s="4"/>
      <c r="B22" s="179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1"/>
      <c r="N22" s="92" t="s">
        <v>23</v>
      </c>
      <c r="O22" s="92"/>
      <c r="P22" s="93" t="s">
        <v>71</v>
      </c>
      <c r="Q22" s="93" t="s">
        <v>56</v>
      </c>
      <c r="R22" s="92" t="s">
        <v>23</v>
      </c>
      <c r="S22" s="92"/>
      <c r="T22" s="93" t="s">
        <v>71</v>
      </c>
      <c r="U22" s="93" t="s">
        <v>56</v>
      </c>
      <c r="V22" s="92" t="s">
        <v>23</v>
      </c>
      <c r="W22" s="92"/>
      <c r="X22" s="93" t="s">
        <v>71</v>
      </c>
      <c r="Y22" s="93" t="s">
        <v>56</v>
      </c>
      <c r="Z22" s="92" t="s">
        <v>23</v>
      </c>
      <c r="AA22" s="92"/>
      <c r="AB22" s="93" t="s">
        <v>71</v>
      </c>
      <c r="AC22" s="93" t="s">
        <v>56</v>
      </c>
      <c r="AD22" s="92" t="s">
        <v>23</v>
      </c>
      <c r="AE22" s="92"/>
      <c r="AF22" s="93" t="s">
        <v>71</v>
      </c>
      <c r="AG22" s="93" t="s">
        <v>56</v>
      </c>
      <c r="AH22" s="92" t="s">
        <v>23</v>
      </c>
      <c r="AI22" s="92"/>
      <c r="AJ22" s="93" t="s">
        <v>71</v>
      </c>
      <c r="AK22" s="93" t="s">
        <v>56</v>
      </c>
      <c r="AL22" s="92" t="s">
        <v>23</v>
      </c>
      <c r="AM22" s="92"/>
      <c r="AN22" s="93" t="s">
        <v>71</v>
      </c>
      <c r="AO22" s="93" t="s">
        <v>56</v>
      </c>
      <c r="AP22" s="94" t="s">
        <v>23</v>
      </c>
      <c r="AQ22" s="94"/>
      <c r="AR22" s="45" t="s">
        <v>71</v>
      </c>
      <c r="AS22" s="9" t="s">
        <v>56</v>
      </c>
      <c r="AT22" s="7" t="s">
        <v>23</v>
      </c>
      <c r="AU22" s="94"/>
      <c r="AV22" s="45" t="s">
        <v>71</v>
      </c>
      <c r="AW22" s="9" t="s">
        <v>56</v>
      </c>
    </row>
    <row r="23" spans="1:49" ht="20.25" hidden="1" customHeight="1" x14ac:dyDescent="0.25">
      <c r="A23" s="4"/>
      <c r="B23" s="4"/>
      <c r="C23" s="4"/>
      <c r="D23" s="90"/>
      <c r="E23" s="57"/>
      <c r="F23" s="4"/>
      <c r="G23" s="4"/>
      <c r="H23" s="57"/>
      <c r="I23" s="57"/>
      <c r="J23" s="4"/>
      <c r="K23" s="4"/>
      <c r="L23" s="57"/>
      <c r="M23" s="57"/>
      <c r="N23" s="95">
        <f t="shared" ref="N23:N29" si="12">SUM(N12)</f>
        <v>200</v>
      </c>
      <c r="O23" s="95"/>
      <c r="P23" s="96">
        <v>10</v>
      </c>
      <c r="Q23" s="96">
        <f t="shared" ref="Q23:Q28" si="13">N23*P23</f>
        <v>2000</v>
      </c>
      <c r="R23" s="95">
        <f t="shared" ref="R23:R28" si="14">SUM(R12)</f>
        <v>220</v>
      </c>
      <c r="S23" s="95"/>
      <c r="T23" s="96">
        <v>10</v>
      </c>
      <c r="U23" s="96">
        <f t="shared" ref="U23:U28" si="15">R23*T23</f>
        <v>2200</v>
      </c>
      <c r="V23" s="95">
        <f t="shared" ref="V23:V28" si="16">SUM(V12)</f>
        <v>250</v>
      </c>
      <c r="W23" s="95"/>
      <c r="X23" s="96">
        <v>10</v>
      </c>
      <c r="Y23" s="96">
        <f t="shared" ref="Y23:Y28" si="17">V23*X23</f>
        <v>2500</v>
      </c>
      <c r="Z23" s="95">
        <f t="shared" ref="Z23:Z29" si="18">SUM(Z12)</f>
        <v>290</v>
      </c>
      <c r="AA23" s="95"/>
      <c r="AB23" s="96">
        <v>10</v>
      </c>
      <c r="AC23" s="96">
        <f t="shared" ref="AC23:AC28" si="19">Z23*AB23</f>
        <v>2900</v>
      </c>
      <c r="AD23" s="95">
        <f t="shared" ref="AD23:AD29" si="20">SUM(AD12)</f>
        <v>300</v>
      </c>
      <c r="AE23" s="95"/>
      <c r="AF23" s="96">
        <v>10</v>
      </c>
      <c r="AG23" s="96">
        <f t="shared" ref="AG23:AG28" si="21">AD23*AF23</f>
        <v>3000</v>
      </c>
      <c r="AH23" s="95">
        <f t="shared" ref="AH23:AH29" si="22">SUM(AH12)</f>
        <v>320</v>
      </c>
      <c r="AI23" s="95"/>
      <c r="AJ23" s="96">
        <v>10</v>
      </c>
      <c r="AK23" s="96">
        <f t="shared" ref="AK23:AK28" si="23">AH23*AJ23</f>
        <v>3200</v>
      </c>
      <c r="AL23" s="95">
        <f t="shared" ref="AL23:AL29" si="24">SUM(AL12)</f>
        <v>350</v>
      </c>
      <c r="AM23" s="95"/>
      <c r="AN23" s="96">
        <v>10</v>
      </c>
      <c r="AO23" s="96">
        <f t="shared" ref="AO23:AO28" si="25">AL23*AN23</f>
        <v>3500</v>
      </c>
      <c r="AP23" s="72">
        <f t="shared" ref="AP23:AP29" si="26">SUM(AP12)</f>
        <v>380</v>
      </c>
      <c r="AQ23" s="72"/>
      <c r="AR23" s="58">
        <v>10</v>
      </c>
      <c r="AS23" s="60">
        <f t="shared" ref="AS23:AS28" si="27">AP23*AR23</f>
        <v>3800</v>
      </c>
      <c r="AT23" s="68">
        <f t="shared" ref="AT23:AT29" si="28">SUM(AT12)</f>
        <v>420</v>
      </c>
      <c r="AU23" s="72"/>
      <c r="AV23" s="58">
        <v>10</v>
      </c>
      <c r="AW23" s="60">
        <f t="shared" ref="AW23:AW28" si="29">AT23*AV23</f>
        <v>4200</v>
      </c>
    </row>
    <row r="24" spans="1:49" ht="30.75" hidden="1" customHeight="1" x14ac:dyDescent="0.25">
      <c r="A24" s="4"/>
      <c r="B24" s="203" t="s">
        <v>35</v>
      </c>
      <c r="C24" s="199"/>
      <c r="D24" s="199"/>
      <c r="E24" s="200"/>
      <c r="F24" s="203" t="s">
        <v>36</v>
      </c>
      <c r="G24" s="199"/>
      <c r="H24" s="199"/>
      <c r="I24" s="200"/>
      <c r="J24" s="203" t="s">
        <v>37</v>
      </c>
      <c r="K24" s="199"/>
      <c r="L24" s="199"/>
      <c r="M24" s="200"/>
      <c r="N24" s="95">
        <f t="shared" si="12"/>
        <v>80</v>
      </c>
      <c r="O24" s="95"/>
      <c r="P24" s="96">
        <v>5.5</v>
      </c>
      <c r="Q24" s="96">
        <f t="shared" si="13"/>
        <v>440</v>
      </c>
      <c r="R24" s="95">
        <f t="shared" si="14"/>
        <v>90</v>
      </c>
      <c r="S24" s="95"/>
      <c r="T24" s="96">
        <v>5.5</v>
      </c>
      <c r="U24" s="96">
        <f t="shared" si="15"/>
        <v>495</v>
      </c>
      <c r="V24" s="95">
        <f t="shared" si="16"/>
        <v>100</v>
      </c>
      <c r="W24" s="95"/>
      <c r="X24" s="96">
        <v>5.5</v>
      </c>
      <c r="Y24" s="96">
        <f t="shared" si="17"/>
        <v>550</v>
      </c>
      <c r="Z24" s="95">
        <f t="shared" si="18"/>
        <v>120</v>
      </c>
      <c r="AA24" s="95"/>
      <c r="AB24" s="96">
        <v>5.5</v>
      </c>
      <c r="AC24" s="96">
        <f t="shared" si="19"/>
        <v>660</v>
      </c>
      <c r="AD24" s="95">
        <f t="shared" si="20"/>
        <v>125</v>
      </c>
      <c r="AE24" s="95"/>
      <c r="AF24" s="96">
        <v>5.5</v>
      </c>
      <c r="AG24" s="96">
        <f t="shared" si="21"/>
        <v>687.5</v>
      </c>
      <c r="AH24" s="95">
        <f t="shared" si="22"/>
        <v>135</v>
      </c>
      <c r="AI24" s="95"/>
      <c r="AJ24" s="96">
        <v>5.5</v>
      </c>
      <c r="AK24" s="96">
        <f t="shared" si="23"/>
        <v>742.5</v>
      </c>
      <c r="AL24" s="95">
        <f t="shared" si="24"/>
        <v>140</v>
      </c>
      <c r="AM24" s="95"/>
      <c r="AN24" s="96">
        <v>5.5</v>
      </c>
      <c r="AO24" s="96">
        <f t="shared" si="25"/>
        <v>770</v>
      </c>
      <c r="AP24" s="72">
        <f>SUM(AP13)</f>
        <v>145</v>
      </c>
      <c r="AQ24" s="72"/>
      <c r="AR24" s="58">
        <v>5.5</v>
      </c>
      <c r="AS24" s="60">
        <f t="shared" si="27"/>
        <v>797.5</v>
      </c>
      <c r="AT24" s="68">
        <f t="shared" si="28"/>
        <v>155</v>
      </c>
      <c r="AU24" s="72"/>
      <c r="AV24" s="58">
        <v>5.5</v>
      </c>
      <c r="AW24" s="60">
        <f t="shared" si="29"/>
        <v>852.5</v>
      </c>
    </row>
    <row r="25" spans="1:49" ht="30" hidden="1" customHeight="1" x14ac:dyDescent="0.25">
      <c r="A25" s="4"/>
      <c r="B25" s="92" t="s">
        <v>23</v>
      </c>
      <c r="C25" s="92"/>
      <c r="D25" s="93" t="s">
        <v>71</v>
      </c>
      <c r="E25" s="93" t="s">
        <v>56</v>
      </c>
      <c r="F25" s="92" t="s">
        <v>23</v>
      </c>
      <c r="G25" s="92"/>
      <c r="H25" s="93" t="s">
        <v>71</v>
      </c>
      <c r="I25" s="93" t="s">
        <v>56</v>
      </c>
      <c r="J25" s="92" t="s">
        <v>23</v>
      </c>
      <c r="K25" s="92"/>
      <c r="L25" s="93" t="s">
        <v>71</v>
      </c>
      <c r="M25" s="93" t="s">
        <v>56</v>
      </c>
      <c r="N25" s="95">
        <f t="shared" si="12"/>
        <v>50</v>
      </c>
      <c r="O25" s="95"/>
      <c r="P25" s="96">
        <v>3</v>
      </c>
      <c r="Q25" s="96">
        <f t="shared" si="13"/>
        <v>150</v>
      </c>
      <c r="R25" s="95">
        <f t="shared" si="14"/>
        <v>60</v>
      </c>
      <c r="S25" s="95"/>
      <c r="T25" s="96">
        <v>3</v>
      </c>
      <c r="U25" s="96">
        <f t="shared" si="15"/>
        <v>180</v>
      </c>
      <c r="V25" s="95">
        <f t="shared" si="16"/>
        <v>60</v>
      </c>
      <c r="W25" s="95"/>
      <c r="X25" s="96">
        <v>3</v>
      </c>
      <c r="Y25" s="96">
        <f t="shared" si="17"/>
        <v>180</v>
      </c>
      <c r="Z25" s="95">
        <f t="shared" si="18"/>
        <v>60</v>
      </c>
      <c r="AA25" s="95"/>
      <c r="AB25" s="96">
        <v>3</v>
      </c>
      <c r="AC25" s="96">
        <f t="shared" si="19"/>
        <v>180</v>
      </c>
      <c r="AD25" s="95">
        <f t="shared" si="20"/>
        <v>70</v>
      </c>
      <c r="AE25" s="95"/>
      <c r="AF25" s="96">
        <v>3</v>
      </c>
      <c r="AG25" s="96">
        <f t="shared" si="21"/>
        <v>210</v>
      </c>
      <c r="AH25" s="95">
        <f t="shared" si="22"/>
        <v>90</v>
      </c>
      <c r="AI25" s="95"/>
      <c r="AJ25" s="96">
        <v>3</v>
      </c>
      <c r="AK25" s="96">
        <f t="shared" si="23"/>
        <v>270</v>
      </c>
      <c r="AL25" s="95">
        <f t="shared" si="24"/>
        <v>90</v>
      </c>
      <c r="AM25" s="95"/>
      <c r="AN25" s="96">
        <v>3</v>
      </c>
      <c r="AO25" s="96">
        <f t="shared" si="25"/>
        <v>270</v>
      </c>
      <c r="AP25" s="72">
        <f>SUM(AP14)</f>
        <v>90</v>
      </c>
      <c r="AQ25" s="72"/>
      <c r="AR25" s="58">
        <v>3</v>
      </c>
      <c r="AS25" s="60">
        <f>AP25*AR25</f>
        <v>270</v>
      </c>
      <c r="AT25" s="68">
        <f>SUM(AT14)</f>
        <v>120</v>
      </c>
      <c r="AU25" s="72"/>
      <c r="AV25" s="58">
        <v>3</v>
      </c>
      <c r="AW25" s="60">
        <f t="shared" si="29"/>
        <v>360</v>
      </c>
    </row>
    <row r="26" spans="1:49" ht="22.5" hidden="1" customHeight="1" x14ac:dyDescent="0.2">
      <c r="A26" s="97" t="s">
        <v>60</v>
      </c>
      <c r="B26" s="95">
        <f t="shared" ref="B26:B31" si="30">SUM(B12)</f>
        <v>35</v>
      </c>
      <c r="C26" s="95"/>
      <c r="D26" s="96">
        <v>10</v>
      </c>
      <c r="E26" s="96">
        <f t="shared" ref="E26:E31" si="31">B26*D26</f>
        <v>350</v>
      </c>
      <c r="F26" s="95">
        <f t="shared" ref="F26:F32" si="32">SUM(F12)</f>
        <v>50</v>
      </c>
      <c r="G26" s="95"/>
      <c r="H26" s="96">
        <v>10</v>
      </c>
      <c r="I26" s="96">
        <f t="shared" ref="I26:I31" si="33">F26*H26</f>
        <v>500</v>
      </c>
      <c r="J26" s="95">
        <f t="shared" ref="J26:J32" si="34">SUM(J12)</f>
        <v>180</v>
      </c>
      <c r="K26" s="95"/>
      <c r="L26" s="96">
        <v>10</v>
      </c>
      <c r="M26" s="96">
        <f t="shared" ref="M26:M31" si="35">J26*L26</f>
        <v>1800</v>
      </c>
      <c r="N26" s="95">
        <f t="shared" si="12"/>
        <v>20</v>
      </c>
      <c r="O26" s="95"/>
      <c r="P26" s="96">
        <f>SUM(10*14)</f>
        <v>140</v>
      </c>
      <c r="Q26" s="96">
        <f t="shared" si="13"/>
        <v>2800</v>
      </c>
      <c r="R26" s="95">
        <f>SUM(R15)</f>
        <v>25</v>
      </c>
      <c r="S26" s="95"/>
      <c r="T26" s="96">
        <f>SUM(10*14)</f>
        <v>140</v>
      </c>
      <c r="U26" s="96">
        <f t="shared" si="15"/>
        <v>3500</v>
      </c>
      <c r="V26" s="95">
        <f t="shared" si="16"/>
        <v>30</v>
      </c>
      <c r="W26" s="95"/>
      <c r="X26" s="96">
        <f>SUM(10*14)</f>
        <v>140</v>
      </c>
      <c r="Y26" s="96">
        <f>V26*X26</f>
        <v>4200</v>
      </c>
      <c r="Z26" s="95">
        <f t="shared" si="18"/>
        <v>30</v>
      </c>
      <c r="AA26" s="95"/>
      <c r="AB26" s="96">
        <f>SUM(10*14)</f>
        <v>140</v>
      </c>
      <c r="AC26" s="96">
        <f>Z26*AB26</f>
        <v>4200</v>
      </c>
      <c r="AD26" s="95">
        <f>SUM(AD15)</f>
        <v>35</v>
      </c>
      <c r="AE26" s="95"/>
      <c r="AF26" s="96">
        <f>SUM(10*14)</f>
        <v>140</v>
      </c>
      <c r="AG26" s="96">
        <f t="shared" si="21"/>
        <v>4900</v>
      </c>
      <c r="AH26" s="95">
        <f t="shared" si="22"/>
        <v>35</v>
      </c>
      <c r="AI26" s="95"/>
      <c r="AJ26" s="96">
        <f>SUM(10*14)</f>
        <v>140</v>
      </c>
      <c r="AK26" s="96">
        <f t="shared" si="23"/>
        <v>4900</v>
      </c>
      <c r="AL26" s="95">
        <f t="shared" si="24"/>
        <v>40</v>
      </c>
      <c r="AM26" s="95"/>
      <c r="AN26" s="96">
        <f>SUM(10*14)</f>
        <v>140</v>
      </c>
      <c r="AO26" s="96">
        <f t="shared" si="25"/>
        <v>5600</v>
      </c>
      <c r="AP26" s="72">
        <f t="shared" si="26"/>
        <v>40</v>
      </c>
      <c r="AQ26" s="98"/>
      <c r="AR26" s="70">
        <f>SUM(10*14)</f>
        <v>140</v>
      </c>
      <c r="AS26" s="60">
        <f t="shared" si="27"/>
        <v>5600</v>
      </c>
      <c r="AT26" s="68">
        <f t="shared" si="28"/>
        <v>50</v>
      </c>
      <c r="AU26" s="98"/>
      <c r="AV26" s="70">
        <f>SUM(10*14)</f>
        <v>140</v>
      </c>
      <c r="AW26" s="60">
        <f t="shared" si="29"/>
        <v>7000</v>
      </c>
    </row>
    <row r="27" spans="1:49" ht="18.75" hidden="1" customHeight="1" x14ac:dyDescent="0.2">
      <c r="A27" s="97" t="s">
        <v>64</v>
      </c>
      <c r="B27" s="95">
        <f t="shared" si="30"/>
        <v>28</v>
      </c>
      <c r="C27" s="95"/>
      <c r="D27" s="96">
        <v>5.5</v>
      </c>
      <c r="E27" s="96">
        <f t="shared" si="31"/>
        <v>154</v>
      </c>
      <c r="F27" s="95">
        <f t="shared" si="32"/>
        <v>35</v>
      </c>
      <c r="G27" s="95"/>
      <c r="H27" s="96">
        <v>5.5</v>
      </c>
      <c r="I27" s="96">
        <f t="shared" si="33"/>
        <v>192.5</v>
      </c>
      <c r="J27" s="95">
        <f t="shared" si="34"/>
        <v>70</v>
      </c>
      <c r="K27" s="95"/>
      <c r="L27" s="96">
        <v>5.5</v>
      </c>
      <c r="M27" s="96">
        <f t="shared" si="35"/>
        <v>385</v>
      </c>
      <c r="N27" s="95">
        <f t="shared" si="12"/>
        <v>25</v>
      </c>
      <c r="O27" s="95"/>
      <c r="P27" s="96">
        <f>SUM(5.5*18)</f>
        <v>99</v>
      </c>
      <c r="Q27" s="96">
        <f t="shared" si="13"/>
        <v>2475</v>
      </c>
      <c r="R27" s="95">
        <f t="shared" si="14"/>
        <v>30</v>
      </c>
      <c r="S27" s="95"/>
      <c r="T27" s="96">
        <f>SUM(5.5*18)</f>
        <v>99</v>
      </c>
      <c r="U27" s="96">
        <f t="shared" si="15"/>
        <v>2970</v>
      </c>
      <c r="V27" s="95">
        <f t="shared" si="16"/>
        <v>35</v>
      </c>
      <c r="W27" s="95"/>
      <c r="X27" s="96">
        <f>SUM(5.5*18)</f>
        <v>99</v>
      </c>
      <c r="Y27" s="96">
        <f t="shared" si="17"/>
        <v>3465</v>
      </c>
      <c r="Z27" s="95">
        <f t="shared" si="18"/>
        <v>35</v>
      </c>
      <c r="AA27" s="95"/>
      <c r="AB27" s="96">
        <f>SUM(5.5*18)</f>
        <v>99</v>
      </c>
      <c r="AC27" s="96">
        <f t="shared" si="19"/>
        <v>3465</v>
      </c>
      <c r="AD27" s="95">
        <f t="shared" si="20"/>
        <v>40</v>
      </c>
      <c r="AE27" s="95"/>
      <c r="AF27" s="96">
        <f>SUM(5.5*18)</f>
        <v>99</v>
      </c>
      <c r="AG27" s="96">
        <f t="shared" si="21"/>
        <v>3960</v>
      </c>
      <c r="AH27" s="95">
        <f t="shared" si="22"/>
        <v>50</v>
      </c>
      <c r="AI27" s="95"/>
      <c r="AJ27" s="96">
        <f>SUM(5.5*18)</f>
        <v>99</v>
      </c>
      <c r="AK27" s="96">
        <f t="shared" si="23"/>
        <v>4950</v>
      </c>
      <c r="AL27" s="95">
        <f t="shared" si="24"/>
        <v>60</v>
      </c>
      <c r="AM27" s="95"/>
      <c r="AN27" s="96">
        <f>SUM(5.5*18)</f>
        <v>99</v>
      </c>
      <c r="AO27" s="96">
        <f t="shared" si="25"/>
        <v>5940</v>
      </c>
      <c r="AP27" s="72">
        <f t="shared" si="26"/>
        <v>60</v>
      </c>
      <c r="AQ27" s="98"/>
      <c r="AR27" s="70">
        <f>SUM(5.5*18)</f>
        <v>99</v>
      </c>
      <c r="AS27" s="60">
        <f t="shared" si="27"/>
        <v>5940</v>
      </c>
      <c r="AT27" s="68">
        <f t="shared" si="28"/>
        <v>60</v>
      </c>
      <c r="AU27" s="98"/>
      <c r="AV27" s="70">
        <f>SUM(5.5*18)</f>
        <v>99</v>
      </c>
      <c r="AW27" s="60">
        <f t="shared" si="29"/>
        <v>5940</v>
      </c>
    </row>
    <row r="28" spans="1:49" ht="26.25" hidden="1" customHeight="1" x14ac:dyDescent="0.2">
      <c r="A28" s="97" t="s">
        <v>72</v>
      </c>
      <c r="B28" s="95">
        <f t="shared" si="30"/>
        <v>19</v>
      </c>
      <c r="C28" s="95"/>
      <c r="D28" s="96">
        <v>3</v>
      </c>
      <c r="E28" s="96">
        <f t="shared" si="31"/>
        <v>57</v>
      </c>
      <c r="F28" s="95">
        <f t="shared" si="32"/>
        <v>25</v>
      </c>
      <c r="G28" s="95"/>
      <c r="H28" s="96">
        <v>3</v>
      </c>
      <c r="I28" s="96">
        <f t="shared" si="33"/>
        <v>75</v>
      </c>
      <c r="J28" s="95">
        <f t="shared" si="34"/>
        <v>50</v>
      </c>
      <c r="K28" s="95"/>
      <c r="L28" s="96">
        <v>3</v>
      </c>
      <c r="M28" s="96">
        <f>J28*L28</f>
        <v>150</v>
      </c>
      <c r="N28" s="95">
        <f t="shared" si="12"/>
        <v>20</v>
      </c>
      <c r="O28" s="95"/>
      <c r="P28" s="96">
        <f>SUM(5.5*6)</f>
        <v>33</v>
      </c>
      <c r="Q28" s="96">
        <f t="shared" si="13"/>
        <v>660</v>
      </c>
      <c r="R28" s="95">
        <f t="shared" si="14"/>
        <v>25</v>
      </c>
      <c r="S28" s="95"/>
      <c r="T28" s="96">
        <f>SUM(5.5*6)</f>
        <v>33</v>
      </c>
      <c r="U28" s="96">
        <f t="shared" si="15"/>
        <v>825</v>
      </c>
      <c r="V28" s="95">
        <f t="shared" si="16"/>
        <v>30</v>
      </c>
      <c r="W28" s="95"/>
      <c r="X28" s="96">
        <f>SUM(5.5*6)</f>
        <v>33</v>
      </c>
      <c r="Y28" s="96">
        <f t="shared" si="17"/>
        <v>990</v>
      </c>
      <c r="Z28" s="95">
        <f t="shared" si="18"/>
        <v>30</v>
      </c>
      <c r="AA28" s="95"/>
      <c r="AB28" s="96">
        <f>SUM(5.5*6)</f>
        <v>33</v>
      </c>
      <c r="AC28" s="96">
        <f t="shared" si="19"/>
        <v>990</v>
      </c>
      <c r="AD28" s="95">
        <f t="shared" si="20"/>
        <v>20</v>
      </c>
      <c r="AE28" s="95"/>
      <c r="AF28" s="96">
        <f>SUM(5.5*6)</f>
        <v>33</v>
      </c>
      <c r="AG28" s="96">
        <f t="shared" si="21"/>
        <v>660</v>
      </c>
      <c r="AH28" s="95">
        <f t="shared" si="22"/>
        <v>30</v>
      </c>
      <c r="AI28" s="95"/>
      <c r="AJ28" s="96">
        <f>SUM(5.5*6)</f>
        <v>33</v>
      </c>
      <c r="AK28" s="96">
        <f t="shared" si="23"/>
        <v>990</v>
      </c>
      <c r="AL28" s="95">
        <f t="shared" si="24"/>
        <v>30</v>
      </c>
      <c r="AM28" s="95"/>
      <c r="AN28" s="96">
        <f>SUM(5.5*6)</f>
        <v>33</v>
      </c>
      <c r="AO28" s="96">
        <f t="shared" si="25"/>
        <v>990</v>
      </c>
      <c r="AP28" s="72">
        <f t="shared" si="26"/>
        <v>35</v>
      </c>
      <c r="AQ28" s="98"/>
      <c r="AR28" s="70">
        <f>SUM(5.5*6)</f>
        <v>33</v>
      </c>
      <c r="AS28" s="60">
        <f t="shared" si="27"/>
        <v>1155</v>
      </c>
      <c r="AT28" s="68">
        <f t="shared" si="28"/>
        <v>40</v>
      </c>
      <c r="AU28" s="98"/>
      <c r="AV28" s="70">
        <f>SUM(5.5*6)</f>
        <v>33</v>
      </c>
      <c r="AW28" s="60">
        <f t="shared" si="29"/>
        <v>1320</v>
      </c>
    </row>
    <row r="29" spans="1:49" ht="28.5" hidden="1" customHeight="1" x14ac:dyDescent="0.25">
      <c r="A29" s="97" t="s">
        <v>73</v>
      </c>
      <c r="B29" s="95">
        <f t="shared" si="30"/>
        <v>1</v>
      </c>
      <c r="C29" s="95"/>
      <c r="D29" s="96">
        <f>SUM(10*14)</f>
        <v>140</v>
      </c>
      <c r="E29" s="96">
        <f t="shared" si="31"/>
        <v>140</v>
      </c>
      <c r="F29" s="95">
        <f t="shared" si="32"/>
        <v>5</v>
      </c>
      <c r="G29" s="95"/>
      <c r="H29" s="96">
        <f>SUM(10*14)</f>
        <v>140</v>
      </c>
      <c r="I29" s="96">
        <f t="shared" si="33"/>
        <v>700</v>
      </c>
      <c r="J29" s="95">
        <f t="shared" si="34"/>
        <v>15</v>
      </c>
      <c r="K29" s="95"/>
      <c r="L29" s="96">
        <f>SUM(10*14)</f>
        <v>140</v>
      </c>
      <c r="M29" s="96">
        <f t="shared" si="35"/>
        <v>2100</v>
      </c>
      <c r="N29" s="99">
        <f t="shared" si="12"/>
        <v>1180</v>
      </c>
      <c r="O29" s="99"/>
      <c r="P29" s="100"/>
      <c r="Q29" s="101">
        <f>SUM(Q23:Q27)</f>
        <v>7865</v>
      </c>
      <c r="R29" s="99">
        <f>SUM(R18)</f>
        <v>1410</v>
      </c>
      <c r="S29" s="99"/>
      <c r="T29" s="100"/>
      <c r="U29" s="101">
        <f>SUM(U23:U27)</f>
        <v>9345</v>
      </c>
      <c r="V29" s="99">
        <f>SUM(V18)</f>
        <v>1640</v>
      </c>
      <c r="W29" s="99"/>
      <c r="X29" s="100"/>
      <c r="Y29" s="101">
        <f>SUM(Y23:Y27)</f>
        <v>10895</v>
      </c>
      <c r="Z29" s="99">
        <f t="shared" si="18"/>
        <v>1700</v>
      </c>
      <c r="AA29" s="99"/>
      <c r="AB29" s="100"/>
      <c r="AC29" s="101">
        <f>SUM(AC23:AC27)</f>
        <v>11405</v>
      </c>
      <c r="AD29" s="99">
        <f t="shared" si="20"/>
        <v>1825</v>
      </c>
      <c r="AE29" s="99"/>
      <c r="AF29" s="100"/>
      <c r="AG29" s="101">
        <f>SUM(AG23:AG27)</f>
        <v>12757.5</v>
      </c>
      <c r="AH29" s="99">
        <f t="shared" si="22"/>
        <v>2115</v>
      </c>
      <c r="AI29" s="99"/>
      <c r="AJ29" s="100"/>
      <c r="AK29" s="101">
        <f>SUM(AK23:AK27)</f>
        <v>14062.5</v>
      </c>
      <c r="AL29" s="99">
        <f t="shared" si="24"/>
        <v>2400</v>
      </c>
      <c r="AM29" s="99"/>
      <c r="AN29" s="100"/>
      <c r="AO29" s="101">
        <f>SUM(AO23:AO27)</f>
        <v>16080</v>
      </c>
      <c r="AP29" s="102">
        <f t="shared" si="26"/>
        <v>2465</v>
      </c>
      <c r="AQ29" s="102"/>
      <c r="AR29" s="81"/>
      <c r="AS29" s="84">
        <f>SUM(AS23:AS27)</f>
        <v>16407.5</v>
      </c>
      <c r="AT29" s="87">
        <f t="shared" si="28"/>
        <v>2715</v>
      </c>
      <c r="AU29" s="102"/>
      <c r="AV29" s="81"/>
      <c r="AW29" s="84">
        <f>SUM(AW23:AW27)</f>
        <v>18352.5</v>
      </c>
    </row>
    <row r="30" spans="1:49" ht="24.75" hidden="1" customHeight="1" x14ac:dyDescent="0.25">
      <c r="A30" s="103" t="s">
        <v>74</v>
      </c>
      <c r="B30" s="95">
        <f t="shared" si="30"/>
        <v>1</v>
      </c>
      <c r="C30" s="95"/>
      <c r="D30" s="96">
        <f>SUM(5.5*18)</f>
        <v>99</v>
      </c>
      <c r="E30" s="96">
        <f t="shared" si="31"/>
        <v>99</v>
      </c>
      <c r="F30" s="95">
        <f t="shared" si="32"/>
        <v>5</v>
      </c>
      <c r="G30" s="95"/>
      <c r="H30" s="96">
        <f>SUM(5.5*18)</f>
        <v>99</v>
      </c>
      <c r="I30" s="96">
        <f t="shared" si="33"/>
        <v>495</v>
      </c>
      <c r="J30" s="95">
        <f t="shared" si="34"/>
        <v>20</v>
      </c>
      <c r="K30" s="95"/>
      <c r="L30" s="96">
        <f>SUM(5.5*18)</f>
        <v>99</v>
      </c>
      <c r="M30" s="96">
        <f t="shared" si="35"/>
        <v>1980</v>
      </c>
      <c r="N30" s="4"/>
      <c r="O30" s="4"/>
      <c r="P30" s="57"/>
      <c r="Q30" s="57"/>
      <c r="R30" s="4"/>
      <c r="S30" s="4"/>
      <c r="T30" s="57"/>
      <c r="U30" s="57"/>
      <c r="V30" s="4"/>
      <c r="W30" s="4"/>
      <c r="X30" s="57"/>
      <c r="Y30" s="57"/>
      <c r="Z30" s="4"/>
      <c r="AA30" s="4"/>
      <c r="AB30" s="57"/>
      <c r="AC30" s="57"/>
      <c r="AD30" s="4"/>
      <c r="AE30" s="4"/>
      <c r="AF30" s="57"/>
      <c r="AG30" s="57"/>
      <c r="AH30" s="4"/>
      <c r="AI30" s="4"/>
      <c r="AJ30" s="57"/>
      <c r="AK30" s="57"/>
      <c r="AL30" s="4"/>
      <c r="AM30" s="4"/>
      <c r="AN30" s="57"/>
      <c r="AO30" s="57"/>
      <c r="AR30" s="57"/>
      <c r="AS30" s="57"/>
      <c r="AT30" s="91"/>
      <c r="AU30" s="91"/>
      <c r="AV30" s="57"/>
      <c r="AW30" s="57"/>
    </row>
    <row r="31" spans="1:49" ht="44.25" hidden="1" customHeight="1" x14ac:dyDescent="0.25">
      <c r="A31" s="104" t="s">
        <v>68</v>
      </c>
      <c r="B31" s="95">
        <f t="shared" si="30"/>
        <v>1</v>
      </c>
      <c r="C31" s="95"/>
      <c r="D31" s="96">
        <f>SUM(5.5*6)</f>
        <v>33</v>
      </c>
      <c r="E31" s="96">
        <f t="shared" si="31"/>
        <v>33</v>
      </c>
      <c r="F31" s="95">
        <f>SUM(F17)</f>
        <v>10</v>
      </c>
      <c r="G31" s="95"/>
      <c r="H31" s="96">
        <f>SUM(5.5*6)</f>
        <v>33</v>
      </c>
      <c r="I31" s="96">
        <f t="shared" si="33"/>
        <v>330</v>
      </c>
      <c r="J31" s="95">
        <f t="shared" si="34"/>
        <v>20</v>
      </c>
      <c r="K31" s="95"/>
      <c r="L31" s="96">
        <f>SUM(5.5*6)</f>
        <v>33</v>
      </c>
      <c r="M31" s="96">
        <f t="shared" si="35"/>
        <v>660</v>
      </c>
      <c r="N31" s="4"/>
      <c r="O31" s="4"/>
      <c r="P31" s="57"/>
      <c r="Q31" s="57"/>
      <c r="R31" s="4"/>
      <c r="S31" s="4"/>
      <c r="T31" s="57"/>
      <c r="U31" s="57"/>
      <c r="V31" s="4"/>
      <c r="W31" s="4"/>
      <c r="X31" s="57"/>
      <c r="Y31" s="57"/>
      <c r="Z31" s="4"/>
      <c r="AA31" s="4"/>
      <c r="AB31" s="57"/>
      <c r="AC31" s="57"/>
      <c r="AD31" s="4"/>
      <c r="AE31" s="4"/>
      <c r="AF31" s="57"/>
      <c r="AG31" s="57"/>
      <c r="AH31" s="4"/>
      <c r="AI31" s="4"/>
      <c r="AJ31" s="57"/>
      <c r="AK31" s="57"/>
      <c r="AL31" s="4"/>
      <c r="AM31" s="4"/>
      <c r="AN31" s="57"/>
      <c r="AO31" s="57"/>
      <c r="AR31" s="57"/>
      <c r="AS31" s="57"/>
      <c r="AT31" s="91"/>
      <c r="AU31" s="91"/>
      <c r="AV31" s="57"/>
      <c r="AW31" s="57"/>
    </row>
    <row r="32" spans="1:49" ht="27.75" hidden="1" customHeight="1" x14ac:dyDescent="0.25">
      <c r="A32" s="4"/>
      <c r="B32" s="99">
        <f>SUM(B12+B13+B14+(B15*14)+(B16*18)+B17*6)</f>
        <v>120</v>
      </c>
      <c r="C32" s="99"/>
      <c r="D32" s="100"/>
      <c r="E32" s="105">
        <f>SUM(E26:E30)</f>
        <v>800</v>
      </c>
      <c r="F32" s="99">
        <f t="shared" si="32"/>
        <v>330</v>
      </c>
      <c r="G32" s="99"/>
      <c r="H32" s="100"/>
      <c r="I32" s="105">
        <f>SUM(I26:I30)</f>
        <v>1962.5</v>
      </c>
      <c r="J32" s="99">
        <f t="shared" si="34"/>
        <v>990</v>
      </c>
      <c r="K32" s="99"/>
      <c r="L32" s="100"/>
      <c r="M32" s="105">
        <f>SUM(M26:M30)</f>
        <v>6415</v>
      </c>
      <c r="N32" s="4"/>
      <c r="O32" s="4"/>
      <c r="P32" s="57"/>
      <c r="Q32" s="57"/>
      <c r="R32" s="4"/>
      <c r="S32" s="4"/>
      <c r="T32" s="57"/>
      <c r="U32" s="57"/>
      <c r="V32" s="4"/>
      <c r="W32" s="4"/>
      <c r="X32" s="57"/>
      <c r="Y32" s="57"/>
      <c r="Z32" s="4"/>
      <c r="AA32" s="4"/>
      <c r="AB32" s="57"/>
      <c r="AC32" s="57"/>
      <c r="AD32" s="4"/>
      <c r="AE32" s="4"/>
      <c r="AF32" s="57"/>
      <c r="AG32" s="57"/>
      <c r="AH32" s="4"/>
      <c r="AI32" s="4"/>
      <c r="AJ32" s="57"/>
      <c r="AK32" s="57"/>
      <c r="AL32" s="4"/>
      <c r="AM32" s="4"/>
      <c r="AN32" s="57"/>
      <c r="AO32" s="57"/>
      <c r="AR32" s="57"/>
      <c r="AS32" s="57"/>
      <c r="AT32" s="91"/>
      <c r="AU32" s="91"/>
      <c r="AV32" s="57"/>
      <c r="AW32" s="57"/>
    </row>
    <row r="33" spans="1:49" ht="15.75" customHeight="1" x14ac:dyDescent="0.25">
      <c r="A33" s="4"/>
      <c r="B33" s="4"/>
      <c r="C33" s="4"/>
      <c r="D33" s="90"/>
      <c r="E33" s="57"/>
      <c r="F33" s="4"/>
      <c r="G33" s="4"/>
      <c r="H33" s="57"/>
      <c r="I33" s="57"/>
      <c r="J33" s="4"/>
      <c r="K33" s="4"/>
      <c r="L33" s="57"/>
      <c r="M33" s="57"/>
      <c r="N33" s="4"/>
      <c r="O33" s="4"/>
      <c r="P33" s="57"/>
      <c r="Q33" s="57"/>
      <c r="R33" s="4"/>
      <c r="S33" s="4"/>
      <c r="T33" s="57"/>
      <c r="U33" s="57"/>
      <c r="V33" s="4"/>
      <c r="W33" s="4"/>
      <c r="X33" s="57"/>
      <c r="Y33" s="57"/>
      <c r="Z33" s="4"/>
      <c r="AA33" s="4"/>
      <c r="AB33" s="57"/>
      <c r="AC33" s="57"/>
      <c r="AD33" s="4"/>
      <c r="AE33" s="4"/>
      <c r="AF33" s="57"/>
      <c r="AG33" s="57"/>
      <c r="AH33" s="4"/>
      <c r="AI33" s="4"/>
      <c r="AJ33" s="57"/>
      <c r="AK33" s="57"/>
      <c r="AL33" s="4"/>
      <c r="AM33" s="4"/>
      <c r="AN33" s="57"/>
      <c r="AO33" s="57"/>
      <c r="AR33" s="57"/>
      <c r="AS33" s="57"/>
      <c r="AT33" s="91"/>
      <c r="AU33" s="91"/>
      <c r="AV33" s="57"/>
      <c r="AW33" s="57"/>
    </row>
    <row r="34" spans="1:49" ht="15.75" customHeight="1" x14ac:dyDescent="0.25">
      <c r="A34" s="4"/>
      <c r="B34" s="4"/>
      <c r="C34" s="4"/>
      <c r="D34" s="90"/>
      <c r="E34" s="57"/>
      <c r="F34" s="4"/>
      <c r="G34" s="4"/>
      <c r="H34" s="57"/>
      <c r="I34" s="57"/>
      <c r="J34" s="4"/>
      <c r="K34" s="4"/>
      <c r="L34" s="57"/>
      <c r="M34" s="57"/>
      <c r="N34" s="4"/>
      <c r="O34" s="4"/>
      <c r="P34" s="57"/>
      <c r="Q34" s="57"/>
      <c r="R34" s="4"/>
      <c r="S34" s="4"/>
      <c r="T34" s="57"/>
      <c r="U34" s="57"/>
      <c r="V34" s="4"/>
      <c r="W34" s="4"/>
      <c r="X34" s="57"/>
      <c r="Y34" s="57"/>
      <c r="Z34" s="4"/>
      <c r="AA34" s="4"/>
      <c r="AB34" s="57"/>
      <c r="AC34" s="57"/>
      <c r="AD34" s="4"/>
      <c r="AE34" s="4"/>
      <c r="AF34" s="57"/>
      <c r="AG34" s="57"/>
      <c r="AH34" s="4"/>
      <c r="AI34" s="4"/>
      <c r="AJ34" s="57"/>
      <c r="AK34" s="57"/>
      <c r="AL34" s="4"/>
      <c r="AM34" s="4"/>
      <c r="AN34" s="57"/>
      <c r="AO34" s="57"/>
      <c r="AR34" s="57"/>
      <c r="AS34" s="57"/>
      <c r="AT34" s="91"/>
      <c r="AU34" s="91"/>
      <c r="AV34" s="57"/>
      <c r="AW34" s="57"/>
    </row>
    <row r="35" spans="1:49" ht="15.75" customHeight="1" x14ac:dyDescent="0.25">
      <c r="A35" s="4"/>
      <c r="B35" s="4"/>
      <c r="C35" s="4"/>
      <c r="D35" s="90"/>
      <c r="E35" s="57"/>
      <c r="F35" s="4"/>
      <c r="G35" s="4"/>
      <c r="H35" s="57"/>
      <c r="I35" s="57"/>
      <c r="J35" s="4"/>
      <c r="K35" s="4"/>
      <c r="L35" s="57"/>
      <c r="M35" s="57"/>
      <c r="N35" s="4"/>
      <c r="O35" s="4"/>
      <c r="P35" s="57"/>
      <c r="Q35" s="57"/>
      <c r="R35" s="4"/>
      <c r="S35" s="4"/>
      <c r="T35" s="57"/>
      <c r="U35" s="57"/>
      <c r="V35" s="4"/>
      <c r="W35" s="4"/>
      <c r="X35" s="57"/>
      <c r="Y35" s="57"/>
      <c r="Z35" s="4"/>
      <c r="AA35" s="4"/>
      <c r="AB35" s="57"/>
      <c r="AC35" s="57"/>
      <c r="AD35" s="4"/>
      <c r="AE35" s="4"/>
      <c r="AF35" s="57"/>
      <c r="AG35" s="57"/>
      <c r="AH35" s="4"/>
      <c r="AI35" s="4"/>
      <c r="AJ35" s="57"/>
      <c r="AK35" s="57"/>
      <c r="AL35" s="4"/>
      <c r="AM35" s="4"/>
      <c r="AN35" s="57"/>
      <c r="AO35" s="57"/>
      <c r="AR35" s="57"/>
      <c r="AS35" s="57"/>
      <c r="AT35" s="91"/>
      <c r="AU35" s="91"/>
      <c r="AV35" s="57"/>
      <c r="AW35" s="57"/>
    </row>
    <row r="36" spans="1:49" ht="15.75" customHeight="1" x14ac:dyDescent="0.25">
      <c r="A36" s="4"/>
      <c r="B36" s="4"/>
      <c r="C36" s="4"/>
      <c r="D36" s="90"/>
      <c r="E36" s="57"/>
      <c r="F36" s="4"/>
      <c r="G36" s="4"/>
      <c r="H36" s="57"/>
      <c r="I36" s="57"/>
      <c r="J36" s="4"/>
      <c r="K36" s="4"/>
      <c r="L36" s="57"/>
      <c r="M36" s="57"/>
      <c r="N36" s="4"/>
      <c r="O36" s="4"/>
      <c r="P36" s="57"/>
      <c r="Q36" s="57"/>
      <c r="R36" s="4"/>
      <c r="S36" s="4"/>
      <c r="T36" s="57"/>
      <c r="U36" s="57"/>
      <c r="V36" s="4"/>
      <c r="W36" s="4"/>
      <c r="X36" s="57"/>
      <c r="Y36" s="57"/>
      <c r="Z36" s="4"/>
      <c r="AA36" s="4"/>
      <c r="AB36" s="57"/>
      <c r="AC36" s="57"/>
      <c r="AD36" s="4"/>
      <c r="AE36" s="4"/>
      <c r="AF36" s="57"/>
      <c r="AG36" s="57"/>
      <c r="AH36" s="4"/>
      <c r="AI36" s="4"/>
      <c r="AJ36" s="57"/>
      <c r="AK36" s="57"/>
      <c r="AL36" s="4"/>
      <c r="AM36" s="4"/>
      <c r="AN36" s="57"/>
      <c r="AO36" s="57"/>
      <c r="AR36" s="57"/>
      <c r="AS36" s="57"/>
      <c r="AT36" s="91"/>
      <c r="AU36" s="91"/>
      <c r="AV36" s="57"/>
      <c r="AW36" s="57"/>
    </row>
    <row r="37" spans="1:49" ht="15.75" customHeight="1" x14ac:dyDescent="0.25">
      <c r="A37" s="4"/>
      <c r="B37" s="4"/>
      <c r="C37" s="4"/>
      <c r="D37" s="90"/>
      <c r="E37" s="57"/>
      <c r="F37" s="4"/>
      <c r="G37" s="4"/>
      <c r="H37" s="57"/>
      <c r="I37" s="57"/>
      <c r="J37" s="4"/>
      <c r="K37" s="4"/>
      <c r="L37" s="57"/>
      <c r="M37" s="57"/>
      <c r="N37" s="4"/>
      <c r="O37" s="4"/>
      <c r="P37" s="57"/>
      <c r="Q37" s="57"/>
      <c r="R37" s="4"/>
      <c r="S37" s="4"/>
      <c r="T37" s="57"/>
      <c r="U37" s="57"/>
      <c r="V37" s="4"/>
      <c r="W37" s="4"/>
      <c r="X37" s="57"/>
      <c r="Y37" s="57"/>
      <c r="Z37" s="4"/>
      <c r="AA37" s="4"/>
      <c r="AB37" s="57"/>
      <c r="AC37" s="57"/>
      <c r="AD37" s="4"/>
      <c r="AE37" s="4"/>
      <c r="AF37" s="57"/>
      <c r="AG37" s="57"/>
      <c r="AH37" s="4"/>
      <c r="AI37" s="4"/>
      <c r="AJ37" s="57"/>
      <c r="AK37" s="57"/>
      <c r="AL37" s="4"/>
      <c r="AM37" s="4"/>
      <c r="AN37" s="57"/>
      <c r="AO37" s="57"/>
      <c r="AR37" s="57"/>
      <c r="AS37" s="57"/>
      <c r="AT37" s="91"/>
      <c r="AU37" s="91"/>
      <c r="AV37" s="57"/>
      <c r="AW37" s="57"/>
    </row>
    <row r="38" spans="1:49" ht="15.75" customHeight="1" x14ac:dyDescent="0.25">
      <c r="A38" s="4"/>
      <c r="B38" s="4"/>
      <c r="C38" s="4"/>
      <c r="D38" s="90"/>
      <c r="E38" s="57"/>
      <c r="F38" s="4"/>
      <c r="G38" s="4"/>
      <c r="H38" s="57"/>
      <c r="I38" s="57"/>
      <c r="J38" s="4"/>
      <c r="K38" s="4"/>
      <c r="L38" s="57"/>
      <c r="M38" s="57"/>
      <c r="N38" s="4"/>
      <c r="O38" s="4"/>
      <c r="P38" s="57"/>
      <c r="Q38" s="57"/>
      <c r="R38" s="4"/>
      <c r="S38" s="4"/>
      <c r="T38" s="57"/>
      <c r="U38" s="57"/>
      <c r="V38" s="4"/>
      <c r="W38" s="4"/>
      <c r="X38" s="57"/>
      <c r="Y38" s="57"/>
      <c r="Z38" s="4"/>
      <c r="AA38" s="4"/>
      <c r="AB38" s="57"/>
      <c r="AC38" s="57"/>
      <c r="AD38" s="4"/>
      <c r="AE38" s="4"/>
      <c r="AF38" s="57"/>
      <c r="AG38" s="57"/>
      <c r="AH38" s="4"/>
      <c r="AI38" s="4"/>
      <c r="AJ38" s="57"/>
      <c r="AK38" s="57"/>
      <c r="AL38" s="4"/>
      <c r="AM38" s="4"/>
      <c r="AN38" s="57"/>
      <c r="AO38" s="57"/>
      <c r="AR38" s="57"/>
      <c r="AS38" s="57"/>
      <c r="AT38" s="91"/>
      <c r="AU38" s="91"/>
      <c r="AV38" s="57"/>
      <c r="AW38" s="57"/>
    </row>
    <row r="39" spans="1:49" ht="15.75" customHeight="1" x14ac:dyDescent="0.25">
      <c r="A39" s="4"/>
      <c r="B39" s="4"/>
      <c r="C39" s="4"/>
      <c r="D39" s="90"/>
      <c r="E39" s="57"/>
      <c r="F39" s="4"/>
      <c r="G39" s="4"/>
      <c r="H39" s="57"/>
      <c r="I39" s="57"/>
      <c r="J39" s="4"/>
      <c r="K39" s="4"/>
      <c r="L39" s="57"/>
      <c r="M39" s="57"/>
      <c r="N39" s="4"/>
      <c r="O39" s="4"/>
      <c r="P39" s="57"/>
      <c r="Q39" s="57"/>
      <c r="R39" s="4"/>
      <c r="S39" s="4"/>
      <c r="T39" s="57"/>
      <c r="U39" s="57"/>
      <c r="V39" s="4"/>
      <c r="W39" s="4"/>
      <c r="X39" s="57"/>
      <c r="Y39" s="57"/>
      <c r="Z39" s="4"/>
      <c r="AA39" s="4"/>
      <c r="AB39" s="57"/>
      <c r="AC39" s="57"/>
      <c r="AD39" s="4"/>
      <c r="AE39" s="4"/>
      <c r="AF39" s="57"/>
      <c r="AG39" s="57"/>
      <c r="AH39" s="4"/>
      <c r="AI39" s="4"/>
      <c r="AJ39" s="57"/>
      <c r="AK39" s="57"/>
      <c r="AL39" s="4"/>
      <c r="AM39" s="4"/>
      <c r="AN39" s="57"/>
      <c r="AO39" s="57"/>
      <c r="AR39" s="57"/>
      <c r="AS39" s="57"/>
      <c r="AT39" s="91"/>
      <c r="AU39" s="91"/>
      <c r="AV39" s="57"/>
      <c r="AW39" s="57"/>
    </row>
    <row r="40" spans="1:49" ht="15.75" customHeight="1" x14ac:dyDescent="0.25">
      <c r="A40" s="4"/>
      <c r="B40" s="4"/>
      <c r="C40" s="4"/>
      <c r="D40" s="90"/>
      <c r="E40" s="57"/>
      <c r="F40" s="4"/>
      <c r="G40" s="4"/>
      <c r="H40" s="57"/>
      <c r="I40" s="57"/>
      <c r="J40" s="4"/>
      <c r="K40" s="4"/>
      <c r="L40" s="57"/>
      <c r="M40" s="57"/>
      <c r="N40" s="4"/>
      <c r="O40" s="4"/>
      <c r="P40" s="57"/>
      <c r="Q40" s="57"/>
      <c r="R40" s="4"/>
      <c r="S40" s="4"/>
      <c r="T40" s="57"/>
      <c r="U40" s="57"/>
      <c r="V40" s="4"/>
      <c r="W40" s="4"/>
      <c r="X40" s="57"/>
      <c r="Y40" s="57"/>
      <c r="Z40" s="4"/>
      <c r="AA40" s="4"/>
      <c r="AB40" s="57"/>
      <c r="AC40" s="57"/>
      <c r="AD40" s="4"/>
      <c r="AE40" s="4"/>
      <c r="AF40" s="57"/>
      <c r="AG40" s="57"/>
      <c r="AH40" s="4"/>
      <c r="AI40" s="4"/>
      <c r="AJ40" s="57"/>
      <c r="AK40" s="57"/>
      <c r="AL40" s="4"/>
      <c r="AM40" s="4"/>
      <c r="AN40" s="57"/>
      <c r="AO40" s="57"/>
      <c r="AR40" s="57"/>
      <c r="AS40" s="57"/>
      <c r="AT40" s="91"/>
      <c r="AU40" s="91"/>
      <c r="AV40" s="57"/>
      <c r="AW40" s="57"/>
    </row>
    <row r="41" spans="1:49" ht="15.75" customHeight="1" x14ac:dyDescent="0.25">
      <c r="A41" s="4"/>
      <c r="B41" s="4"/>
      <c r="C41" s="4"/>
      <c r="D41" s="90"/>
      <c r="E41" s="57"/>
      <c r="F41" s="4"/>
      <c r="G41" s="4"/>
      <c r="H41" s="57"/>
      <c r="I41" s="57"/>
      <c r="J41" s="4"/>
      <c r="K41" s="4"/>
      <c r="L41" s="57"/>
      <c r="M41" s="57"/>
      <c r="N41" s="4"/>
      <c r="O41" s="4"/>
      <c r="P41" s="57"/>
      <c r="Q41" s="57"/>
      <c r="R41" s="4"/>
      <c r="S41" s="4"/>
      <c r="T41" s="57"/>
      <c r="U41" s="57"/>
      <c r="V41" s="4"/>
      <c r="W41" s="4"/>
      <c r="X41" s="57"/>
      <c r="Y41" s="57"/>
      <c r="Z41" s="4"/>
      <c r="AA41" s="4"/>
      <c r="AB41" s="57"/>
      <c r="AC41" s="57"/>
      <c r="AD41" s="4"/>
      <c r="AE41" s="4"/>
      <c r="AF41" s="57"/>
      <c r="AG41" s="57"/>
      <c r="AH41" s="4"/>
      <c r="AI41" s="4"/>
      <c r="AJ41" s="57"/>
      <c r="AK41" s="57"/>
      <c r="AL41" s="4"/>
      <c r="AM41" s="4"/>
      <c r="AN41" s="57"/>
      <c r="AO41" s="57"/>
      <c r="AR41" s="57"/>
      <c r="AS41" s="57"/>
      <c r="AT41" s="91"/>
      <c r="AU41" s="91"/>
      <c r="AV41" s="57"/>
      <c r="AW41" s="57"/>
    </row>
    <row r="42" spans="1:49" ht="15.75" customHeight="1" x14ac:dyDescent="0.25">
      <c r="A42" s="4"/>
      <c r="B42" s="4"/>
      <c r="C42" s="4"/>
      <c r="D42" s="90"/>
      <c r="E42" s="57"/>
      <c r="F42" s="4"/>
      <c r="G42" s="4"/>
      <c r="H42" s="57"/>
      <c r="I42" s="57"/>
      <c r="J42" s="4"/>
      <c r="K42" s="4"/>
      <c r="L42" s="57"/>
      <c r="M42" s="57"/>
      <c r="N42" s="4"/>
      <c r="O42" s="4"/>
      <c r="P42" s="57"/>
      <c r="Q42" s="57"/>
      <c r="R42" s="4"/>
      <c r="S42" s="4"/>
      <c r="T42" s="57"/>
      <c r="U42" s="57"/>
      <c r="V42" s="4"/>
      <c r="W42" s="4"/>
      <c r="X42" s="57"/>
      <c r="Y42" s="57"/>
      <c r="Z42" s="4"/>
      <c r="AA42" s="4"/>
      <c r="AB42" s="57"/>
      <c r="AC42" s="57"/>
      <c r="AD42" s="4"/>
      <c r="AE42" s="4"/>
      <c r="AF42" s="57"/>
      <c r="AG42" s="57"/>
      <c r="AH42" s="4"/>
      <c r="AI42" s="4"/>
      <c r="AJ42" s="57"/>
      <c r="AK42" s="57"/>
      <c r="AL42" s="4"/>
      <c r="AM42" s="4"/>
      <c r="AN42" s="57"/>
      <c r="AO42" s="57"/>
      <c r="AR42" s="57"/>
      <c r="AS42" s="57"/>
      <c r="AT42" s="91"/>
      <c r="AU42" s="91"/>
      <c r="AV42" s="57"/>
      <c r="AW42" s="57"/>
    </row>
    <row r="43" spans="1:49" ht="15.75" customHeight="1" x14ac:dyDescent="0.25">
      <c r="A43" s="4"/>
      <c r="B43" s="4"/>
      <c r="C43" s="4"/>
      <c r="D43" s="90"/>
      <c r="E43" s="57"/>
      <c r="F43" s="4"/>
      <c r="G43" s="4"/>
      <c r="H43" s="57"/>
      <c r="I43" s="57"/>
      <c r="J43" s="4"/>
      <c r="K43" s="4"/>
      <c r="L43" s="57"/>
      <c r="M43" s="57"/>
      <c r="N43" s="4"/>
      <c r="O43" s="4"/>
      <c r="P43" s="57"/>
      <c r="Q43" s="57"/>
      <c r="R43" s="4"/>
      <c r="S43" s="4"/>
      <c r="T43" s="57"/>
      <c r="U43" s="57"/>
      <c r="V43" s="4"/>
      <c r="W43" s="4"/>
      <c r="X43" s="57"/>
      <c r="Y43" s="57"/>
      <c r="Z43" s="4"/>
      <c r="AA43" s="4"/>
      <c r="AB43" s="57"/>
      <c r="AC43" s="57"/>
      <c r="AD43" s="4"/>
      <c r="AE43" s="4"/>
      <c r="AF43" s="57"/>
      <c r="AG43" s="57"/>
      <c r="AH43" s="4"/>
      <c r="AI43" s="4"/>
      <c r="AJ43" s="57"/>
      <c r="AK43" s="57"/>
      <c r="AL43" s="4"/>
      <c r="AM43" s="4"/>
      <c r="AN43" s="57"/>
      <c r="AO43" s="57"/>
      <c r="AR43" s="57"/>
      <c r="AS43" s="57"/>
      <c r="AT43" s="91"/>
      <c r="AU43" s="91"/>
      <c r="AV43" s="57"/>
      <c r="AW43" s="57"/>
    </row>
    <row r="44" spans="1:49" ht="15.75" customHeight="1" x14ac:dyDescent="0.25">
      <c r="A44" s="4"/>
      <c r="B44" s="4"/>
      <c r="C44" s="4"/>
      <c r="D44" s="90"/>
      <c r="E44" s="57"/>
      <c r="F44" s="4"/>
      <c r="G44" s="4"/>
      <c r="H44" s="57"/>
      <c r="I44" s="57"/>
      <c r="J44" s="4"/>
      <c r="K44" s="4"/>
      <c r="L44" s="57"/>
      <c r="M44" s="57"/>
      <c r="N44" s="4"/>
      <c r="O44" s="4"/>
      <c r="P44" s="57"/>
      <c r="Q44" s="57"/>
      <c r="R44" s="4"/>
      <c r="S44" s="4"/>
      <c r="T44" s="57"/>
      <c r="U44" s="57"/>
      <c r="V44" s="4"/>
      <c r="W44" s="4"/>
      <c r="X44" s="57"/>
      <c r="Y44" s="57"/>
      <c r="Z44" s="4"/>
      <c r="AA44" s="4"/>
      <c r="AB44" s="57"/>
      <c r="AC44" s="57"/>
      <c r="AD44" s="4"/>
      <c r="AE44" s="4"/>
      <c r="AF44" s="57"/>
      <c r="AG44" s="57"/>
      <c r="AH44" s="4"/>
      <c r="AI44" s="4"/>
      <c r="AJ44" s="57"/>
      <c r="AK44" s="57"/>
      <c r="AL44" s="4"/>
      <c r="AM44" s="4"/>
      <c r="AN44" s="57"/>
      <c r="AO44" s="57"/>
      <c r="AR44" s="57"/>
      <c r="AS44" s="57"/>
      <c r="AT44" s="91"/>
      <c r="AU44" s="91"/>
      <c r="AV44" s="57"/>
      <c r="AW44" s="57"/>
    </row>
    <row r="45" spans="1:49" ht="15.75" customHeight="1" x14ac:dyDescent="0.25">
      <c r="A45" s="4"/>
      <c r="B45" s="4"/>
      <c r="C45" s="4"/>
      <c r="D45" s="90"/>
      <c r="E45" s="57"/>
      <c r="F45" s="4"/>
      <c r="G45" s="4"/>
      <c r="H45" s="57"/>
      <c r="I45" s="57"/>
      <c r="J45" s="4"/>
      <c r="K45" s="4"/>
      <c r="L45" s="57"/>
      <c r="M45" s="57"/>
      <c r="N45" s="4"/>
      <c r="O45" s="4"/>
      <c r="P45" s="57"/>
      <c r="Q45" s="57"/>
      <c r="R45" s="4"/>
      <c r="S45" s="4"/>
      <c r="T45" s="57"/>
      <c r="U45" s="57"/>
      <c r="V45" s="4"/>
      <c r="W45" s="4"/>
      <c r="X45" s="57"/>
      <c r="Y45" s="57"/>
      <c r="Z45" s="4"/>
      <c r="AA45" s="4"/>
      <c r="AB45" s="57"/>
      <c r="AC45" s="57"/>
      <c r="AD45" s="4"/>
      <c r="AE45" s="4"/>
      <c r="AF45" s="57"/>
      <c r="AG45" s="57"/>
      <c r="AH45" s="4"/>
      <c r="AI45" s="4"/>
      <c r="AJ45" s="57"/>
      <c r="AK45" s="57"/>
      <c r="AL45" s="4"/>
      <c r="AM45" s="4"/>
      <c r="AN45" s="57"/>
      <c r="AO45" s="57"/>
      <c r="AR45" s="57"/>
      <c r="AS45" s="57"/>
      <c r="AT45" s="91"/>
      <c r="AU45" s="91"/>
      <c r="AV45" s="57"/>
      <c r="AW45" s="57"/>
    </row>
    <row r="46" spans="1:49" ht="15.75" customHeight="1" x14ac:dyDescent="0.25">
      <c r="A46" s="4"/>
      <c r="B46" s="4"/>
      <c r="C46" s="4"/>
      <c r="D46" s="90"/>
      <c r="E46" s="57"/>
      <c r="F46" s="4"/>
      <c r="G46" s="4"/>
      <c r="H46" s="57"/>
      <c r="I46" s="57"/>
      <c r="J46" s="4"/>
      <c r="K46" s="4"/>
      <c r="L46" s="57"/>
      <c r="M46" s="57"/>
      <c r="N46" s="4"/>
      <c r="O46" s="4"/>
      <c r="P46" s="57"/>
      <c r="Q46" s="57"/>
      <c r="R46" s="4"/>
      <c r="S46" s="4"/>
      <c r="T46" s="57"/>
      <c r="U46" s="57"/>
      <c r="V46" s="4"/>
      <c r="W46" s="4"/>
      <c r="X46" s="57"/>
      <c r="Y46" s="57"/>
      <c r="Z46" s="4"/>
      <c r="AA46" s="4"/>
      <c r="AB46" s="57"/>
      <c r="AC46" s="57"/>
      <c r="AD46" s="4"/>
      <c r="AE46" s="4"/>
      <c r="AF46" s="57"/>
      <c r="AG46" s="57"/>
      <c r="AH46" s="4"/>
      <c r="AI46" s="4"/>
      <c r="AJ46" s="57"/>
      <c r="AK46" s="57"/>
      <c r="AL46" s="4"/>
      <c r="AM46" s="4"/>
      <c r="AN46" s="57"/>
      <c r="AO46" s="57"/>
      <c r="AR46" s="57"/>
      <c r="AS46" s="57"/>
      <c r="AT46" s="91"/>
      <c r="AU46" s="91"/>
      <c r="AV46" s="57"/>
      <c r="AW46" s="57"/>
    </row>
    <row r="47" spans="1:49" ht="15.75" customHeight="1" x14ac:dyDescent="0.25">
      <c r="A47" s="4"/>
      <c r="B47" s="4"/>
      <c r="C47" s="4"/>
      <c r="D47" s="90"/>
      <c r="E47" s="57"/>
      <c r="F47" s="4"/>
      <c r="G47" s="4"/>
      <c r="H47" s="57"/>
      <c r="I47" s="57"/>
      <c r="J47" s="4"/>
      <c r="K47" s="4"/>
      <c r="L47" s="57"/>
      <c r="M47" s="57"/>
      <c r="N47" s="4"/>
      <c r="O47" s="4"/>
      <c r="P47" s="57"/>
      <c r="Q47" s="57"/>
      <c r="R47" s="4"/>
      <c r="S47" s="4"/>
      <c r="T47" s="57"/>
      <c r="U47" s="57"/>
      <c r="V47" s="4"/>
      <c r="W47" s="4"/>
      <c r="X47" s="57"/>
      <c r="Y47" s="57"/>
      <c r="Z47" s="4"/>
      <c r="AA47" s="4"/>
      <c r="AB47" s="57"/>
      <c r="AC47" s="57"/>
      <c r="AD47" s="4"/>
      <c r="AE47" s="4"/>
      <c r="AF47" s="57"/>
      <c r="AG47" s="57"/>
      <c r="AH47" s="4"/>
      <c r="AI47" s="4"/>
      <c r="AJ47" s="57"/>
      <c r="AK47" s="57"/>
      <c r="AL47" s="4"/>
      <c r="AM47" s="4"/>
      <c r="AN47" s="57"/>
      <c r="AO47" s="57"/>
      <c r="AR47" s="57"/>
      <c r="AS47" s="57"/>
      <c r="AT47" s="91"/>
      <c r="AU47" s="91"/>
      <c r="AV47" s="57"/>
      <c r="AW47" s="57"/>
    </row>
    <row r="48" spans="1:49" ht="15.75" customHeight="1" x14ac:dyDescent="0.25">
      <c r="A48" s="4"/>
      <c r="B48" s="4"/>
      <c r="C48" s="4"/>
      <c r="D48" s="90"/>
      <c r="E48" s="57"/>
      <c r="F48" s="4"/>
      <c r="G48" s="4"/>
      <c r="H48" s="57"/>
      <c r="I48" s="57"/>
      <c r="J48" s="4"/>
      <c r="K48" s="4"/>
      <c r="L48" s="57"/>
      <c r="M48" s="57"/>
      <c r="N48" s="4"/>
      <c r="O48" s="4"/>
      <c r="P48" s="57"/>
      <c r="Q48" s="57"/>
      <c r="R48" s="4"/>
      <c r="S48" s="4"/>
      <c r="T48" s="57"/>
      <c r="U48" s="57"/>
      <c r="V48" s="4"/>
      <c r="W48" s="4"/>
      <c r="X48" s="57"/>
      <c r="Y48" s="57"/>
      <c r="Z48" s="4"/>
      <c r="AA48" s="4"/>
      <c r="AB48" s="57"/>
      <c r="AC48" s="57"/>
      <c r="AD48" s="4"/>
      <c r="AE48" s="4"/>
      <c r="AF48" s="57"/>
      <c r="AG48" s="57"/>
      <c r="AH48" s="4"/>
      <c r="AI48" s="4"/>
      <c r="AJ48" s="57"/>
      <c r="AK48" s="57"/>
      <c r="AL48" s="4"/>
      <c r="AM48" s="4"/>
      <c r="AN48" s="57"/>
      <c r="AO48" s="57"/>
      <c r="AR48" s="57"/>
      <c r="AS48" s="57"/>
      <c r="AT48" s="91"/>
      <c r="AU48" s="91"/>
      <c r="AV48" s="57"/>
      <c r="AW48" s="57"/>
    </row>
    <row r="49" spans="1:49" ht="15.75" customHeight="1" x14ac:dyDescent="0.25">
      <c r="A49" s="4"/>
      <c r="B49" s="4"/>
      <c r="C49" s="4"/>
      <c r="D49" s="90"/>
      <c r="E49" s="57"/>
      <c r="F49" s="4"/>
      <c r="G49" s="4"/>
      <c r="H49" s="57"/>
      <c r="I49" s="57"/>
      <c r="J49" s="4"/>
      <c r="K49" s="4"/>
      <c r="L49" s="57"/>
      <c r="M49" s="57"/>
      <c r="N49" s="4"/>
      <c r="O49" s="4"/>
      <c r="P49" s="57"/>
      <c r="Q49" s="57"/>
      <c r="R49" s="4"/>
      <c r="S49" s="4"/>
      <c r="T49" s="57"/>
      <c r="U49" s="57"/>
      <c r="V49" s="4"/>
      <c r="W49" s="4"/>
      <c r="X49" s="57"/>
      <c r="Y49" s="57"/>
      <c r="Z49" s="4"/>
      <c r="AA49" s="4"/>
      <c r="AB49" s="57"/>
      <c r="AC49" s="57"/>
      <c r="AD49" s="4"/>
      <c r="AE49" s="4"/>
      <c r="AF49" s="57"/>
      <c r="AG49" s="57"/>
      <c r="AH49" s="4"/>
      <c r="AI49" s="4"/>
      <c r="AJ49" s="57"/>
      <c r="AK49" s="57"/>
      <c r="AL49" s="4"/>
      <c r="AM49" s="4"/>
      <c r="AN49" s="57"/>
      <c r="AO49" s="57"/>
      <c r="AR49" s="57"/>
      <c r="AS49" s="57"/>
      <c r="AT49" s="91"/>
      <c r="AU49" s="91"/>
      <c r="AV49" s="57"/>
      <c r="AW49" s="57"/>
    </row>
    <row r="50" spans="1:49" ht="15.75" customHeight="1" x14ac:dyDescent="0.25">
      <c r="A50" s="4"/>
      <c r="B50" s="4"/>
      <c r="C50" s="4"/>
      <c r="D50" s="90"/>
      <c r="E50" s="57"/>
      <c r="F50" s="4"/>
      <c r="G50" s="4"/>
      <c r="H50" s="57"/>
      <c r="I50" s="57"/>
      <c r="J50" s="4"/>
      <c r="K50" s="4"/>
      <c r="L50" s="57"/>
      <c r="M50" s="57"/>
      <c r="N50" s="4"/>
      <c r="O50" s="4"/>
      <c r="P50" s="57"/>
      <c r="Q50" s="57"/>
      <c r="R50" s="4"/>
      <c r="S50" s="4"/>
      <c r="T50" s="57"/>
      <c r="U50" s="57"/>
      <c r="V50" s="4"/>
      <c r="W50" s="4"/>
      <c r="X50" s="57"/>
      <c r="Y50" s="57"/>
      <c r="Z50" s="4"/>
      <c r="AA50" s="4"/>
      <c r="AB50" s="57"/>
      <c r="AC50" s="57"/>
      <c r="AD50" s="4"/>
      <c r="AE50" s="4"/>
      <c r="AF50" s="57"/>
      <c r="AG50" s="57"/>
      <c r="AH50" s="4"/>
      <c r="AI50" s="4"/>
      <c r="AJ50" s="57"/>
      <c r="AK50" s="57"/>
      <c r="AL50" s="4"/>
      <c r="AM50" s="4"/>
      <c r="AN50" s="57"/>
      <c r="AO50" s="57"/>
      <c r="AR50" s="57"/>
      <c r="AS50" s="57"/>
      <c r="AT50" s="91"/>
      <c r="AU50" s="91"/>
      <c r="AV50" s="57"/>
      <c r="AW50" s="57"/>
    </row>
    <row r="51" spans="1:49" ht="15.75" customHeight="1" x14ac:dyDescent="0.25">
      <c r="A51" s="4"/>
      <c r="B51" s="4"/>
      <c r="C51" s="4"/>
      <c r="D51" s="90"/>
      <c r="E51" s="57"/>
      <c r="F51" s="4"/>
      <c r="G51" s="4"/>
      <c r="H51" s="57"/>
      <c r="I51" s="57"/>
      <c r="J51" s="4"/>
      <c r="K51" s="4"/>
      <c r="L51" s="57"/>
      <c r="M51" s="57"/>
      <c r="N51" s="4"/>
      <c r="O51" s="4"/>
      <c r="P51" s="57"/>
      <c r="Q51" s="57"/>
      <c r="R51" s="4"/>
      <c r="S51" s="4"/>
      <c r="T51" s="57"/>
      <c r="U51" s="57"/>
      <c r="V51" s="4"/>
      <c r="W51" s="4"/>
      <c r="X51" s="57"/>
      <c r="Y51" s="57"/>
      <c r="Z51" s="4"/>
      <c r="AA51" s="4"/>
      <c r="AB51" s="57"/>
      <c r="AC51" s="57"/>
      <c r="AD51" s="4"/>
      <c r="AE51" s="4"/>
      <c r="AF51" s="57"/>
      <c r="AG51" s="57"/>
      <c r="AH51" s="4"/>
      <c r="AI51" s="4"/>
      <c r="AJ51" s="57"/>
      <c r="AK51" s="57"/>
      <c r="AL51" s="4"/>
      <c r="AM51" s="4"/>
      <c r="AN51" s="57"/>
      <c r="AO51" s="57"/>
      <c r="AR51" s="57"/>
      <c r="AS51" s="57"/>
      <c r="AT51" s="91"/>
      <c r="AU51" s="91"/>
      <c r="AV51" s="57"/>
      <c r="AW51" s="57"/>
    </row>
    <row r="52" spans="1:49" ht="15.75" customHeight="1" x14ac:dyDescent="0.25">
      <c r="A52" s="4"/>
      <c r="B52" s="4"/>
      <c r="C52" s="4"/>
      <c r="D52" s="90"/>
      <c r="E52" s="57"/>
      <c r="F52" s="4"/>
      <c r="G52" s="4"/>
      <c r="H52" s="57"/>
      <c r="I52" s="57"/>
      <c r="J52" s="4"/>
      <c r="K52" s="4"/>
      <c r="L52" s="57"/>
      <c r="M52" s="57"/>
      <c r="N52" s="4"/>
      <c r="O52" s="4"/>
      <c r="P52" s="57"/>
      <c r="Q52" s="57"/>
      <c r="R52" s="4"/>
      <c r="S52" s="4"/>
      <c r="T52" s="57"/>
      <c r="U52" s="57"/>
      <c r="V52" s="4"/>
      <c r="W52" s="4"/>
      <c r="X52" s="57"/>
      <c r="Y52" s="57"/>
      <c r="Z52" s="4"/>
      <c r="AA52" s="4"/>
      <c r="AB52" s="57"/>
      <c r="AC52" s="57"/>
      <c r="AD52" s="4"/>
      <c r="AE52" s="4"/>
      <c r="AF52" s="57"/>
      <c r="AG52" s="57"/>
      <c r="AH52" s="4"/>
      <c r="AI52" s="4"/>
      <c r="AJ52" s="57"/>
      <c r="AK52" s="57"/>
      <c r="AL52" s="4"/>
      <c r="AM52" s="4"/>
      <c r="AN52" s="57"/>
      <c r="AO52" s="57"/>
      <c r="AR52" s="57"/>
      <c r="AS52" s="57"/>
      <c r="AT52" s="91"/>
      <c r="AU52" s="91"/>
      <c r="AV52" s="57"/>
      <c r="AW52" s="57"/>
    </row>
    <row r="53" spans="1:49" ht="15.75" customHeight="1" x14ac:dyDescent="0.25">
      <c r="A53" s="4"/>
      <c r="B53" s="4"/>
      <c r="C53" s="4"/>
      <c r="D53" s="90"/>
      <c r="E53" s="57"/>
      <c r="F53" s="4"/>
      <c r="G53" s="4"/>
      <c r="H53" s="57"/>
      <c r="I53" s="57"/>
      <c r="J53" s="4"/>
      <c r="K53" s="4"/>
      <c r="L53" s="57"/>
      <c r="M53" s="57"/>
      <c r="N53" s="4"/>
      <c r="O53" s="4"/>
      <c r="P53" s="57"/>
      <c r="Q53" s="57"/>
      <c r="R53" s="4"/>
      <c r="S53" s="4"/>
      <c r="T53" s="57"/>
      <c r="U53" s="57"/>
      <c r="V53" s="4"/>
      <c r="W53" s="4"/>
      <c r="X53" s="57"/>
      <c r="Y53" s="57"/>
      <c r="Z53" s="4"/>
      <c r="AA53" s="4"/>
      <c r="AB53" s="57"/>
      <c r="AC53" s="57"/>
      <c r="AD53" s="4"/>
      <c r="AE53" s="4"/>
      <c r="AF53" s="57"/>
      <c r="AG53" s="57"/>
      <c r="AH53" s="4"/>
      <c r="AI53" s="4"/>
      <c r="AJ53" s="57"/>
      <c r="AK53" s="57"/>
      <c r="AL53" s="4"/>
      <c r="AM53" s="4"/>
      <c r="AN53" s="57"/>
      <c r="AO53" s="57"/>
      <c r="AR53" s="57"/>
      <c r="AS53" s="57"/>
      <c r="AT53" s="91"/>
      <c r="AU53" s="91"/>
      <c r="AV53" s="57"/>
      <c r="AW53" s="57"/>
    </row>
    <row r="54" spans="1:49" ht="15.75" customHeight="1" x14ac:dyDescent="0.25">
      <c r="A54" s="4"/>
      <c r="B54" s="4"/>
      <c r="C54" s="4"/>
      <c r="D54" s="90"/>
      <c r="E54" s="57"/>
      <c r="F54" s="4"/>
      <c r="G54" s="4"/>
      <c r="H54" s="57"/>
      <c r="I54" s="57"/>
      <c r="J54" s="4"/>
      <c r="K54" s="4"/>
      <c r="L54" s="57"/>
      <c r="M54" s="57"/>
      <c r="N54" s="4"/>
      <c r="O54" s="4"/>
      <c r="P54" s="57"/>
      <c r="Q54" s="57"/>
      <c r="R54" s="4"/>
      <c r="S54" s="4"/>
      <c r="T54" s="57"/>
      <c r="U54" s="57"/>
      <c r="V54" s="4"/>
      <c r="W54" s="4"/>
      <c r="X54" s="57"/>
      <c r="Y54" s="57"/>
      <c r="Z54" s="4"/>
      <c r="AA54" s="4"/>
      <c r="AB54" s="57"/>
      <c r="AC54" s="57"/>
      <c r="AD54" s="4"/>
      <c r="AE54" s="4"/>
      <c r="AF54" s="57"/>
      <c r="AG54" s="57"/>
      <c r="AH54" s="4"/>
      <c r="AI54" s="4"/>
      <c r="AJ54" s="57"/>
      <c r="AK54" s="57"/>
      <c r="AL54" s="4"/>
      <c r="AM54" s="4"/>
      <c r="AN54" s="57"/>
      <c r="AO54" s="57"/>
      <c r="AR54" s="57"/>
      <c r="AS54" s="57"/>
      <c r="AT54" s="91"/>
      <c r="AU54" s="91"/>
      <c r="AV54" s="57"/>
      <c r="AW54" s="57"/>
    </row>
    <row r="55" spans="1:49" ht="15.75" customHeight="1" x14ac:dyDescent="0.25">
      <c r="A55" s="4"/>
      <c r="B55" s="4"/>
      <c r="C55" s="4"/>
      <c r="D55" s="90"/>
      <c r="E55" s="57"/>
      <c r="F55" s="4"/>
      <c r="G55" s="4"/>
      <c r="H55" s="57"/>
      <c r="I55" s="57"/>
      <c r="J55" s="4"/>
      <c r="K55" s="4"/>
      <c r="L55" s="57"/>
      <c r="M55" s="57"/>
      <c r="N55" s="4"/>
      <c r="O55" s="4"/>
      <c r="P55" s="57"/>
      <c r="Q55" s="57"/>
      <c r="R55" s="4"/>
      <c r="S55" s="4"/>
      <c r="T55" s="57"/>
      <c r="U55" s="57"/>
      <c r="V55" s="4"/>
      <c r="W55" s="4"/>
      <c r="X55" s="57"/>
      <c r="Y55" s="57"/>
      <c r="Z55" s="4"/>
      <c r="AA55" s="4"/>
      <c r="AB55" s="57"/>
      <c r="AC55" s="57"/>
      <c r="AD55" s="4"/>
      <c r="AE55" s="4"/>
      <c r="AF55" s="57"/>
      <c r="AG55" s="57"/>
      <c r="AH55" s="4"/>
      <c r="AI55" s="4"/>
      <c r="AJ55" s="57"/>
      <c r="AK55" s="57"/>
      <c r="AL55" s="4"/>
      <c r="AM55" s="4"/>
      <c r="AN55" s="57"/>
      <c r="AO55" s="57"/>
      <c r="AR55" s="57"/>
      <c r="AS55" s="57"/>
      <c r="AT55" s="91"/>
      <c r="AU55" s="91"/>
      <c r="AV55" s="57"/>
      <c r="AW55" s="57"/>
    </row>
    <row r="56" spans="1:49" ht="15.75" customHeight="1" x14ac:dyDescent="0.25">
      <c r="A56" s="4"/>
      <c r="B56" s="4"/>
      <c r="C56" s="4"/>
      <c r="D56" s="90"/>
      <c r="E56" s="57"/>
      <c r="F56" s="4"/>
      <c r="G56" s="4"/>
      <c r="H56" s="57"/>
      <c r="I56" s="57"/>
      <c r="J56" s="4"/>
      <c r="K56" s="4"/>
      <c r="L56" s="57"/>
      <c r="M56" s="57"/>
      <c r="N56" s="4"/>
      <c r="O56" s="4"/>
      <c r="P56" s="57"/>
      <c r="Q56" s="57"/>
      <c r="R56" s="4"/>
      <c r="S56" s="4"/>
      <c r="T56" s="57"/>
      <c r="U56" s="57"/>
      <c r="V56" s="4"/>
      <c r="W56" s="4"/>
      <c r="X56" s="57"/>
      <c r="Y56" s="57"/>
      <c r="Z56" s="4"/>
      <c r="AA56" s="4"/>
      <c r="AB56" s="57"/>
      <c r="AC56" s="57"/>
      <c r="AD56" s="4"/>
      <c r="AE56" s="4"/>
      <c r="AF56" s="57"/>
      <c r="AG56" s="57"/>
      <c r="AH56" s="4"/>
      <c r="AI56" s="4"/>
      <c r="AJ56" s="57"/>
      <c r="AK56" s="57"/>
      <c r="AL56" s="4"/>
      <c r="AM56" s="4"/>
      <c r="AN56" s="57"/>
      <c r="AO56" s="57"/>
      <c r="AR56" s="57"/>
      <c r="AS56" s="57"/>
      <c r="AT56" s="91"/>
      <c r="AU56" s="91"/>
      <c r="AV56" s="57"/>
      <c r="AW56" s="57"/>
    </row>
    <row r="57" spans="1:49" ht="15.75" customHeight="1" x14ac:dyDescent="0.25">
      <c r="A57" s="4"/>
      <c r="B57" s="4"/>
      <c r="C57" s="4"/>
      <c r="D57" s="90"/>
      <c r="E57" s="57"/>
      <c r="F57" s="4"/>
      <c r="G57" s="4"/>
      <c r="H57" s="57"/>
      <c r="I57" s="57"/>
      <c r="J57" s="4"/>
      <c r="K57" s="4"/>
      <c r="L57" s="57"/>
      <c r="M57" s="57"/>
      <c r="N57" s="4"/>
      <c r="O57" s="4"/>
      <c r="P57" s="57"/>
      <c r="Q57" s="57"/>
      <c r="R57" s="4"/>
      <c r="S57" s="4"/>
      <c r="T57" s="57"/>
      <c r="U57" s="57"/>
      <c r="V57" s="4"/>
      <c r="W57" s="4"/>
      <c r="X57" s="57"/>
      <c r="Y57" s="57"/>
      <c r="Z57" s="4"/>
      <c r="AA57" s="4"/>
      <c r="AB57" s="57"/>
      <c r="AC57" s="57"/>
      <c r="AD57" s="4"/>
      <c r="AE57" s="4"/>
      <c r="AF57" s="57"/>
      <c r="AG57" s="57"/>
      <c r="AH57" s="4"/>
      <c r="AI57" s="4"/>
      <c r="AJ57" s="57"/>
      <c r="AK57" s="57"/>
      <c r="AL57" s="4"/>
      <c r="AM57" s="4"/>
      <c r="AN57" s="57"/>
      <c r="AO57" s="57"/>
      <c r="AR57" s="57"/>
      <c r="AS57" s="57"/>
      <c r="AT57" s="91"/>
      <c r="AU57" s="91"/>
      <c r="AV57" s="57"/>
      <c r="AW57" s="57"/>
    </row>
    <row r="58" spans="1:49" ht="15.75" customHeight="1" x14ac:dyDescent="0.25">
      <c r="A58" s="4"/>
      <c r="B58" s="4"/>
      <c r="C58" s="4"/>
      <c r="D58" s="90"/>
      <c r="E58" s="57"/>
      <c r="F58" s="4"/>
      <c r="G58" s="4"/>
      <c r="H58" s="57"/>
      <c r="I58" s="57"/>
      <c r="J58" s="4"/>
      <c r="K58" s="4"/>
      <c r="L58" s="57"/>
      <c r="M58" s="57"/>
      <c r="N58" s="4"/>
      <c r="O58" s="4"/>
      <c r="P58" s="57"/>
      <c r="Q58" s="57"/>
      <c r="R58" s="4"/>
      <c r="S58" s="4"/>
      <c r="T58" s="57"/>
      <c r="U58" s="57"/>
      <c r="V58" s="4"/>
      <c r="W58" s="4"/>
      <c r="X58" s="57"/>
      <c r="Y58" s="57"/>
      <c r="Z58" s="4"/>
      <c r="AA58" s="4"/>
      <c r="AB58" s="57"/>
      <c r="AC58" s="57"/>
      <c r="AD58" s="4"/>
      <c r="AE58" s="4"/>
      <c r="AF58" s="57"/>
      <c r="AG58" s="57"/>
      <c r="AH58" s="4"/>
      <c r="AI58" s="4"/>
      <c r="AJ58" s="57"/>
      <c r="AK58" s="57"/>
      <c r="AL58" s="4"/>
      <c r="AM58" s="4"/>
      <c r="AN58" s="57"/>
      <c r="AO58" s="57"/>
      <c r="AR58" s="57"/>
      <c r="AS58" s="57"/>
      <c r="AT58" s="91"/>
      <c r="AU58" s="91"/>
      <c r="AV58" s="57"/>
      <c r="AW58" s="57"/>
    </row>
    <row r="59" spans="1:49" ht="15.75" customHeight="1" x14ac:dyDescent="0.25">
      <c r="A59" s="4"/>
      <c r="B59" s="4"/>
      <c r="C59" s="4"/>
      <c r="D59" s="90"/>
      <c r="E59" s="57"/>
      <c r="F59" s="4"/>
      <c r="G59" s="4"/>
      <c r="H59" s="57"/>
      <c r="I59" s="57"/>
      <c r="J59" s="4"/>
      <c r="K59" s="4"/>
      <c r="L59" s="57"/>
      <c r="M59" s="57"/>
      <c r="N59" s="4"/>
      <c r="O59" s="4"/>
      <c r="P59" s="57"/>
      <c r="Q59" s="57"/>
      <c r="R59" s="4"/>
      <c r="S59" s="4"/>
      <c r="T59" s="57"/>
      <c r="U59" s="57"/>
      <c r="V59" s="4"/>
      <c r="W59" s="4"/>
      <c r="X59" s="57"/>
      <c r="Y59" s="57"/>
      <c r="Z59" s="4"/>
      <c r="AA59" s="4"/>
      <c r="AB59" s="57"/>
      <c r="AC59" s="57"/>
      <c r="AD59" s="4"/>
      <c r="AE59" s="4"/>
      <c r="AF59" s="57"/>
      <c r="AG59" s="57"/>
      <c r="AH59" s="4"/>
      <c r="AI59" s="4"/>
      <c r="AJ59" s="57"/>
      <c r="AK59" s="57"/>
      <c r="AL59" s="4"/>
      <c r="AM59" s="4"/>
      <c r="AN59" s="57"/>
      <c r="AO59" s="57"/>
      <c r="AR59" s="57"/>
      <c r="AS59" s="57"/>
      <c r="AT59" s="91"/>
      <c r="AU59" s="91"/>
      <c r="AV59" s="57"/>
      <c r="AW59" s="57"/>
    </row>
    <row r="60" spans="1:49" ht="15.75" customHeight="1" x14ac:dyDescent="0.25">
      <c r="A60" s="4"/>
      <c r="B60" s="4"/>
      <c r="C60" s="4"/>
      <c r="D60" s="90"/>
      <c r="E60" s="57"/>
      <c r="F60" s="4"/>
      <c r="G60" s="4"/>
      <c r="H60" s="57"/>
      <c r="I60" s="57"/>
      <c r="J60" s="4"/>
      <c r="K60" s="4"/>
      <c r="L60" s="57"/>
      <c r="M60" s="57"/>
      <c r="N60" s="4"/>
      <c r="O60" s="4"/>
      <c r="P60" s="57"/>
      <c r="Q60" s="57"/>
      <c r="R60" s="4"/>
      <c r="S60" s="4"/>
      <c r="T60" s="57"/>
      <c r="U60" s="57"/>
      <c r="V60" s="4"/>
      <c r="W60" s="4"/>
      <c r="X60" s="57"/>
      <c r="Y60" s="57"/>
      <c r="Z60" s="4"/>
      <c r="AA60" s="4"/>
      <c r="AB60" s="57"/>
      <c r="AC60" s="57"/>
      <c r="AD60" s="4"/>
      <c r="AE60" s="4"/>
      <c r="AF60" s="57"/>
      <c r="AG60" s="57"/>
      <c r="AH60" s="4"/>
      <c r="AI60" s="4"/>
      <c r="AJ60" s="57"/>
      <c r="AK60" s="57"/>
      <c r="AL60" s="4"/>
      <c r="AM60" s="4"/>
      <c r="AN60" s="57"/>
      <c r="AO60" s="57"/>
      <c r="AR60" s="57"/>
      <c r="AS60" s="57"/>
      <c r="AT60" s="91"/>
      <c r="AU60" s="91"/>
      <c r="AV60" s="57"/>
      <c r="AW60" s="57"/>
    </row>
    <row r="61" spans="1:49" ht="15.75" customHeight="1" x14ac:dyDescent="0.25">
      <c r="A61" s="4"/>
      <c r="B61" s="4"/>
      <c r="C61" s="4"/>
      <c r="D61" s="90"/>
      <c r="E61" s="57"/>
      <c r="F61" s="4"/>
      <c r="G61" s="4"/>
      <c r="H61" s="57"/>
      <c r="I61" s="57"/>
      <c r="J61" s="4"/>
      <c r="K61" s="4"/>
      <c r="L61" s="57"/>
      <c r="M61" s="57"/>
      <c r="N61" s="4"/>
      <c r="O61" s="4"/>
      <c r="P61" s="57"/>
      <c r="Q61" s="57"/>
      <c r="R61" s="4"/>
      <c r="S61" s="4"/>
      <c r="T61" s="57"/>
      <c r="U61" s="57"/>
      <c r="V61" s="4"/>
      <c r="W61" s="4"/>
      <c r="X61" s="57"/>
      <c r="Y61" s="57"/>
      <c r="Z61" s="4"/>
      <c r="AA61" s="4"/>
      <c r="AB61" s="57"/>
      <c r="AC61" s="57"/>
      <c r="AD61" s="4"/>
      <c r="AE61" s="4"/>
      <c r="AF61" s="57"/>
      <c r="AG61" s="57"/>
      <c r="AH61" s="4"/>
      <c r="AI61" s="4"/>
      <c r="AJ61" s="57"/>
      <c r="AK61" s="57"/>
      <c r="AL61" s="4"/>
      <c r="AM61" s="4"/>
      <c r="AN61" s="57"/>
      <c r="AO61" s="57"/>
      <c r="AR61" s="57"/>
      <c r="AS61" s="57"/>
      <c r="AT61" s="91"/>
      <c r="AU61" s="91"/>
      <c r="AV61" s="57"/>
      <c r="AW61" s="57"/>
    </row>
    <row r="62" spans="1:49" ht="15.75" customHeight="1" x14ac:dyDescent="0.25">
      <c r="A62" s="4"/>
      <c r="B62" s="4"/>
      <c r="C62" s="4"/>
      <c r="D62" s="90"/>
      <c r="E62" s="57"/>
      <c r="F62" s="4"/>
      <c r="G62" s="4"/>
      <c r="H62" s="57"/>
      <c r="I62" s="57"/>
      <c r="J62" s="4"/>
      <c r="K62" s="4"/>
      <c r="L62" s="57"/>
      <c r="M62" s="57"/>
      <c r="N62" s="4"/>
      <c r="O62" s="4"/>
      <c r="P62" s="57"/>
      <c r="Q62" s="57"/>
      <c r="R62" s="4"/>
      <c r="S62" s="4"/>
      <c r="T62" s="57"/>
      <c r="U62" s="57"/>
      <c r="V62" s="4"/>
      <c r="W62" s="4"/>
      <c r="X62" s="57"/>
      <c r="Y62" s="57"/>
      <c r="Z62" s="4"/>
      <c r="AA62" s="4"/>
      <c r="AB62" s="57"/>
      <c r="AC62" s="57"/>
      <c r="AD62" s="4"/>
      <c r="AE62" s="4"/>
      <c r="AF62" s="57"/>
      <c r="AG62" s="57"/>
      <c r="AH62" s="4"/>
      <c r="AI62" s="4"/>
      <c r="AJ62" s="57"/>
      <c r="AK62" s="57"/>
      <c r="AL62" s="4"/>
      <c r="AM62" s="4"/>
      <c r="AN62" s="57"/>
      <c r="AO62" s="57"/>
      <c r="AR62" s="57"/>
      <c r="AS62" s="57"/>
      <c r="AT62" s="91"/>
      <c r="AU62" s="91"/>
      <c r="AV62" s="57"/>
      <c r="AW62" s="57"/>
    </row>
    <row r="63" spans="1:49" ht="15.75" customHeight="1" x14ac:dyDescent="0.25">
      <c r="A63" s="4"/>
      <c r="B63" s="4"/>
      <c r="C63" s="4"/>
      <c r="D63" s="90"/>
      <c r="E63" s="57"/>
      <c r="F63" s="4"/>
      <c r="G63" s="4"/>
      <c r="H63" s="57"/>
      <c r="I63" s="57"/>
      <c r="J63" s="4"/>
      <c r="K63" s="4"/>
      <c r="L63" s="57"/>
      <c r="M63" s="57"/>
      <c r="N63" s="4"/>
      <c r="O63" s="4"/>
      <c r="P63" s="57"/>
      <c r="Q63" s="57"/>
      <c r="R63" s="4"/>
      <c r="S63" s="4"/>
      <c r="T63" s="57"/>
      <c r="U63" s="57"/>
      <c r="V63" s="4"/>
      <c r="W63" s="4"/>
      <c r="X63" s="57"/>
      <c r="Y63" s="57"/>
      <c r="Z63" s="4"/>
      <c r="AA63" s="4"/>
      <c r="AB63" s="57"/>
      <c r="AC63" s="57"/>
      <c r="AD63" s="4"/>
      <c r="AE63" s="4"/>
      <c r="AF63" s="57"/>
      <c r="AG63" s="57"/>
      <c r="AH63" s="4"/>
      <c r="AI63" s="4"/>
      <c r="AJ63" s="57"/>
      <c r="AK63" s="57"/>
      <c r="AL63" s="4"/>
      <c r="AM63" s="4"/>
      <c r="AN63" s="57"/>
      <c r="AO63" s="57"/>
      <c r="AR63" s="57"/>
      <c r="AS63" s="57"/>
      <c r="AT63" s="91"/>
      <c r="AU63" s="91"/>
      <c r="AV63" s="57"/>
      <c r="AW63" s="57"/>
    </row>
    <row r="64" spans="1:49" ht="15.75" customHeight="1" x14ac:dyDescent="0.25">
      <c r="A64" s="4"/>
      <c r="B64" s="4"/>
      <c r="C64" s="4"/>
      <c r="D64" s="90"/>
      <c r="E64" s="57"/>
      <c r="F64" s="4"/>
      <c r="G64" s="4"/>
      <c r="H64" s="57"/>
      <c r="I64" s="57"/>
      <c r="J64" s="4"/>
      <c r="K64" s="4"/>
      <c r="L64" s="57"/>
      <c r="M64" s="57"/>
      <c r="N64" s="4"/>
      <c r="O64" s="4"/>
      <c r="P64" s="57"/>
      <c r="Q64" s="57"/>
      <c r="R64" s="4"/>
      <c r="S64" s="4"/>
      <c r="T64" s="57"/>
      <c r="U64" s="57"/>
      <c r="V64" s="4"/>
      <c r="W64" s="4"/>
      <c r="X64" s="57"/>
      <c r="Y64" s="57"/>
      <c r="Z64" s="4"/>
      <c r="AA64" s="4"/>
      <c r="AB64" s="57"/>
      <c r="AC64" s="57"/>
      <c r="AD64" s="4"/>
      <c r="AE64" s="4"/>
      <c r="AF64" s="57"/>
      <c r="AG64" s="57"/>
      <c r="AH64" s="4"/>
      <c r="AI64" s="4"/>
      <c r="AJ64" s="57"/>
      <c r="AK64" s="57"/>
      <c r="AL64" s="4"/>
      <c r="AM64" s="4"/>
      <c r="AN64" s="57"/>
      <c r="AO64" s="57"/>
      <c r="AR64" s="57"/>
      <c r="AS64" s="57"/>
      <c r="AT64" s="91"/>
      <c r="AU64" s="91"/>
      <c r="AV64" s="57"/>
      <c r="AW64" s="57"/>
    </row>
    <row r="65" spans="1:49" ht="15.75" customHeight="1" x14ac:dyDescent="0.25">
      <c r="A65" s="4"/>
      <c r="B65" s="4"/>
      <c r="C65" s="4"/>
      <c r="D65" s="90"/>
      <c r="E65" s="57"/>
      <c r="F65" s="4"/>
      <c r="G65" s="4"/>
      <c r="H65" s="57"/>
      <c r="I65" s="57"/>
      <c r="J65" s="4"/>
      <c r="K65" s="4"/>
      <c r="L65" s="57"/>
      <c r="M65" s="57"/>
      <c r="N65" s="4"/>
      <c r="O65" s="4"/>
      <c r="P65" s="57"/>
      <c r="Q65" s="57"/>
      <c r="R65" s="4"/>
      <c r="S65" s="4"/>
      <c r="T65" s="57"/>
      <c r="U65" s="57"/>
      <c r="V65" s="4"/>
      <c r="W65" s="4"/>
      <c r="X65" s="57"/>
      <c r="Y65" s="57"/>
      <c r="Z65" s="4"/>
      <c r="AA65" s="4"/>
      <c r="AB65" s="57"/>
      <c r="AC65" s="57"/>
      <c r="AD65" s="4"/>
      <c r="AE65" s="4"/>
      <c r="AF65" s="57"/>
      <c r="AG65" s="57"/>
      <c r="AH65" s="4"/>
      <c r="AI65" s="4"/>
      <c r="AJ65" s="57"/>
      <c r="AK65" s="57"/>
      <c r="AL65" s="4"/>
      <c r="AM65" s="4"/>
      <c r="AN65" s="57"/>
      <c r="AO65" s="57"/>
      <c r="AR65" s="57"/>
      <c r="AS65" s="57"/>
      <c r="AT65" s="91"/>
      <c r="AU65" s="91"/>
      <c r="AV65" s="57"/>
      <c r="AW65" s="57"/>
    </row>
    <row r="66" spans="1:49" ht="15.75" customHeight="1" x14ac:dyDescent="0.25">
      <c r="A66" s="4"/>
      <c r="B66" s="4"/>
      <c r="C66" s="4"/>
      <c r="D66" s="90"/>
      <c r="E66" s="57"/>
      <c r="F66" s="4"/>
      <c r="G66" s="4"/>
      <c r="H66" s="57"/>
      <c r="I66" s="57"/>
      <c r="J66" s="4"/>
      <c r="K66" s="4"/>
      <c r="L66" s="57"/>
      <c r="M66" s="57"/>
      <c r="N66" s="4"/>
      <c r="O66" s="4"/>
      <c r="P66" s="57"/>
      <c r="Q66" s="57"/>
      <c r="R66" s="4"/>
      <c r="S66" s="4"/>
      <c r="T66" s="57"/>
      <c r="U66" s="57"/>
      <c r="V66" s="4"/>
      <c r="W66" s="4"/>
      <c r="X66" s="57"/>
      <c r="Y66" s="57"/>
      <c r="Z66" s="4"/>
      <c r="AA66" s="4"/>
      <c r="AB66" s="57"/>
      <c r="AC66" s="57"/>
      <c r="AD66" s="4"/>
      <c r="AE66" s="4"/>
      <c r="AF66" s="57"/>
      <c r="AG66" s="57"/>
      <c r="AH66" s="4"/>
      <c r="AI66" s="4"/>
      <c r="AJ66" s="57"/>
      <c r="AK66" s="57"/>
      <c r="AL66" s="4"/>
      <c r="AM66" s="4"/>
      <c r="AN66" s="57"/>
      <c r="AO66" s="57"/>
      <c r="AR66" s="57"/>
      <c r="AS66" s="57"/>
      <c r="AT66" s="91"/>
      <c r="AU66" s="91"/>
      <c r="AV66" s="57"/>
      <c r="AW66" s="57"/>
    </row>
    <row r="67" spans="1:49" ht="15.75" customHeight="1" x14ac:dyDescent="0.25">
      <c r="A67" s="4"/>
      <c r="B67" s="4"/>
      <c r="C67" s="4"/>
      <c r="D67" s="90"/>
      <c r="E67" s="57"/>
      <c r="F67" s="4"/>
      <c r="G67" s="4"/>
      <c r="H67" s="57"/>
      <c r="I67" s="57"/>
      <c r="J67" s="4"/>
      <c r="K67" s="4"/>
      <c r="L67" s="57"/>
      <c r="M67" s="57"/>
      <c r="N67" s="4"/>
      <c r="O67" s="4"/>
      <c r="P67" s="57"/>
      <c r="Q67" s="57"/>
      <c r="R67" s="4"/>
      <c r="S67" s="4"/>
      <c r="T67" s="57"/>
      <c r="U67" s="57"/>
      <c r="V67" s="4"/>
      <c r="W67" s="4"/>
      <c r="X67" s="57"/>
      <c r="Y67" s="57"/>
      <c r="Z67" s="4"/>
      <c r="AA67" s="4"/>
      <c r="AB67" s="57"/>
      <c r="AC67" s="57"/>
      <c r="AD67" s="4"/>
      <c r="AE67" s="4"/>
      <c r="AF67" s="57"/>
      <c r="AG67" s="57"/>
      <c r="AH67" s="4"/>
      <c r="AI67" s="4"/>
      <c r="AJ67" s="57"/>
      <c r="AK67" s="57"/>
      <c r="AL67" s="4"/>
      <c r="AM67" s="4"/>
      <c r="AN67" s="57"/>
      <c r="AO67" s="57"/>
      <c r="AR67" s="57"/>
      <c r="AS67" s="57"/>
      <c r="AT67" s="91"/>
      <c r="AU67" s="91"/>
      <c r="AV67" s="57"/>
      <c r="AW67" s="57"/>
    </row>
    <row r="68" spans="1:49" ht="15.75" customHeight="1" x14ac:dyDescent="0.25">
      <c r="A68" s="4"/>
      <c r="B68" s="4"/>
      <c r="C68" s="4"/>
      <c r="D68" s="90"/>
      <c r="E68" s="57"/>
      <c r="F68" s="4"/>
      <c r="G68" s="4"/>
      <c r="H68" s="57"/>
      <c r="I68" s="57"/>
      <c r="J68" s="4"/>
      <c r="K68" s="4"/>
      <c r="L68" s="57"/>
      <c r="M68" s="57"/>
      <c r="N68" s="4"/>
      <c r="O68" s="4"/>
      <c r="P68" s="57"/>
      <c r="Q68" s="57"/>
      <c r="R68" s="4"/>
      <c r="S68" s="4"/>
      <c r="T68" s="57"/>
      <c r="U68" s="57"/>
      <c r="V68" s="4"/>
      <c r="W68" s="4"/>
      <c r="X68" s="57"/>
      <c r="Y68" s="57"/>
      <c r="Z68" s="4"/>
      <c r="AA68" s="4"/>
      <c r="AB68" s="57"/>
      <c r="AC68" s="57"/>
      <c r="AD68" s="4"/>
      <c r="AE68" s="4"/>
      <c r="AF68" s="57"/>
      <c r="AG68" s="57"/>
      <c r="AH68" s="4"/>
      <c r="AI68" s="4"/>
      <c r="AJ68" s="57"/>
      <c r="AK68" s="57"/>
      <c r="AL68" s="4"/>
      <c r="AM68" s="4"/>
      <c r="AN68" s="57"/>
      <c r="AO68" s="57"/>
      <c r="AR68" s="57"/>
      <c r="AS68" s="57"/>
      <c r="AT68" s="91"/>
      <c r="AU68" s="91"/>
      <c r="AV68" s="57"/>
      <c r="AW68" s="57"/>
    </row>
    <row r="69" spans="1:49" ht="15.75" customHeight="1" x14ac:dyDescent="0.25">
      <c r="A69" s="4"/>
      <c r="B69" s="4"/>
      <c r="C69" s="4"/>
      <c r="D69" s="90"/>
      <c r="E69" s="57"/>
      <c r="F69" s="4"/>
      <c r="G69" s="4"/>
      <c r="H69" s="57"/>
      <c r="I69" s="57"/>
      <c r="J69" s="4"/>
      <c r="K69" s="4"/>
      <c r="L69" s="57"/>
      <c r="M69" s="57"/>
      <c r="N69" s="4"/>
      <c r="O69" s="4"/>
      <c r="P69" s="57"/>
      <c r="Q69" s="57"/>
      <c r="R69" s="4"/>
      <c r="S69" s="4"/>
      <c r="T69" s="57"/>
      <c r="U69" s="57"/>
      <c r="V69" s="4"/>
      <c r="W69" s="4"/>
      <c r="X69" s="57"/>
      <c r="Y69" s="57"/>
      <c r="Z69" s="4"/>
      <c r="AA69" s="4"/>
      <c r="AB69" s="57"/>
      <c r="AC69" s="57"/>
      <c r="AD69" s="4"/>
      <c r="AE69" s="4"/>
      <c r="AF69" s="57"/>
      <c r="AG69" s="57"/>
      <c r="AH69" s="4"/>
      <c r="AI69" s="4"/>
      <c r="AJ69" s="57"/>
      <c r="AK69" s="57"/>
      <c r="AL69" s="4"/>
      <c r="AM69" s="4"/>
      <c r="AN69" s="57"/>
      <c r="AO69" s="57"/>
      <c r="AR69" s="57"/>
      <c r="AS69" s="57"/>
      <c r="AT69" s="91"/>
      <c r="AU69" s="91"/>
      <c r="AV69" s="57"/>
      <c r="AW69" s="57"/>
    </row>
    <row r="70" spans="1:49" ht="15.75" customHeight="1" x14ac:dyDescent="0.25">
      <c r="A70" s="4"/>
      <c r="B70" s="4"/>
      <c r="C70" s="4"/>
      <c r="D70" s="90"/>
      <c r="E70" s="57"/>
      <c r="F70" s="4"/>
      <c r="G70" s="4"/>
      <c r="H70" s="57"/>
      <c r="I70" s="57"/>
      <c r="J70" s="4"/>
      <c r="K70" s="4"/>
      <c r="L70" s="57"/>
      <c r="M70" s="57"/>
      <c r="N70" s="4"/>
      <c r="O70" s="4"/>
      <c r="P70" s="57"/>
      <c r="Q70" s="57"/>
      <c r="R70" s="4"/>
      <c r="S70" s="4"/>
      <c r="T70" s="57"/>
      <c r="U70" s="57"/>
      <c r="V70" s="4"/>
      <c r="W70" s="4"/>
      <c r="X70" s="57"/>
      <c r="Y70" s="57"/>
      <c r="Z70" s="4"/>
      <c r="AA70" s="4"/>
      <c r="AB70" s="57"/>
      <c r="AC70" s="57"/>
      <c r="AD70" s="4"/>
      <c r="AE70" s="4"/>
      <c r="AF70" s="57"/>
      <c r="AG70" s="57"/>
      <c r="AH70" s="4"/>
      <c r="AI70" s="4"/>
      <c r="AJ70" s="57"/>
      <c r="AK70" s="57"/>
      <c r="AL70" s="4"/>
      <c r="AM70" s="4"/>
      <c r="AN70" s="57"/>
      <c r="AO70" s="57"/>
      <c r="AR70" s="57"/>
      <c r="AS70" s="57"/>
      <c r="AT70" s="91"/>
      <c r="AU70" s="91"/>
      <c r="AV70" s="57"/>
      <c r="AW70" s="57"/>
    </row>
    <row r="71" spans="1:49" ht="15.75" customHeight="1" x14ac:dyDescent="0.25">
      <c r="A71" s="4"/>
      <c r="B71" s="4"/>
      <c r="C71" s="4"/>
      <c r="D71" s="90"/>
      <c r="E71" s="57"/>
      <c r="F71" s="4"/>
      <c r="G71" s="4"/>
      <c r="H71" s="57"/>
      <c r="I71" s="57"/>
      <c r="J71" s="4"/>
      <c r="K71" s="4"/>
      <c r="L71" s="57"/>
      <c r="M71" s="57"/>
      <c r="N71" s="4"/>
      <c r="O71" s="4"/>
      <c r="P71" s="57"/>
      <c r="Q71" s="57"/>
      <c r="R71" s="4"/>
      <c r="S71" s="4"/>
      <c r="T71" s="57"/>
      <c r="U71" s="57"/>
      <c r="V71" s="4"/>
      <c r="W71" s="4"/>
      <c r="X71" s="57"/>
      <c r="Y71" s="57"/>
      <c r="Z71" s="4"/>
      <c r="AA71" s="4"/>
      <c r="AB71" s="57"/>
      <c r="AC71" s="57"/>
      <c r="AD71" s="4"/>
      <c r="AE71" s="4"/>
      <c r="AF71" s="57"/>
      <c r="AG71" s="57"/>
      <c r="AH71" s="4"/>
      <c r="AI71" s="4"/>
      <c r="AJ71" s="57"/>
      <c r="AK71" s="57"/>
      <c r="AL71" s="4"/>
      <c r="AM71" s="4"/>
      <c r="AN71" s="57"/>
      <c r="AO71" s="57"/>
      <c r="AR71" s="57"/>
      <c r="AS71" s="57"/>
      <c r="AT71" s="91"/>
      <c r="AU71" s="91"/>
      <c r="AV71" s="57"/>
      <c r="AW71" s="57"/>
    </row>
    <row r="72" spans="1:49" ht="15.75" customHeight="1" x14ac:dyDescent="0.25">
      <c r="A72" s="4"/>
      <c r="B72" s="4"/>
      <c r="C72" s="4"/>
      <c r="D72" s="90"/>
      <c r="E72" s="57"/>
      <c r="F72" s="4"/>
      <c r="G72" s="4"/>
      <c r="H72" s="57"/>
      <c r="I72" s="57"/>
      <c r="J72" s="4"/>
      <c r="K72" s="4"/>
      <c r="L72" s="57"/>
      <c r="M72" s="57"/>
      <c r="N72" s="4"/>
      <c r="O72" s="4"/>
      <c r="P72" s="57"/>
      <c r="Q72" s="57"/>
      <c r="R72" s="4"/>
      <c r="S72" s="4"/>
      <c r="T72" s="57"/>
      <c r="U72" s="57"/>
      <c r="V72" s="4"/>
      <c r="W72" s="4"/>
      <c r="X72" s="57"/>
      <c r="Y72" s="57"/>
      <c r="Z72" s="4"/>
      <c r="AA72" s="4"/>
      <c r="AB72" s="57"/>
      <c r="AC72" s="57"/>
      <c r="AD72" s="4"/>
      <c r="AE72" s="4"/>
      <c r="AF72" s="57"/>
      <c r="AG72" s="57"/>
      <c r="AH72" s="4"/>
      <c r="AI72" s="4"/>
      <c r="AJ72" s="57"/>
      <c r="AK72" s="57"/>
      <c r="AL72" s="4"/>
      <c r="AM72" s="4"/>
      <c r="AN72" s="57"/>
      <c r="AO72" s="57"/>
      <c r="AR72" s="57"/>
      <c r="AS72" s="57"/>
      <c r="AT72" s="91"/>
      <c r="AU72" s="91"/>
      <c r="AV72" s="57"/>
      <c r="AW72" s="57"/>
    </row>
    <row r="73" spans="1:49" ht="15.75" customHeight="1" x14ac:dyDescent="0.25">
      <c r="A73" s="4"/>
      <c r="B73" s="4"/>
      <c r="C73" s="4"/>
      <c r="D73" s="90"/>
      <c r="E73" s="57"/>
      <c r="F73" s="4"/>
      <c r="G73" s="4"/>
      <c r="H73" s="57"/>
      <c r="I73" s="57"/>
      <c r="J73" s="4"/>
      <c r="K73" s="4"/>
      <c r="L73" s="57"/>
      <c r="M73" s="57"/>
      <c r="N73" s="4"/>
      <c r="O73" s="4"/>
      <c r="P73" s="57"/>
      <c r="Q73" s="57"/>
      <c r="R73" s="4"/>
      <c r="S73" s="4"/>
      <c r="T73" s="57"/>
      <c r="U73" s="57"/>
      <c r="V73" s="4"/>
      <c r="W73" s="4"/>
      <c r="X73" s="57"/>
      <c r="Y73" s="57"/>
      <c r="Z73" s="4"/>
      <c r="AA73" s="4"/>
      <c r="AB73" s="57"/>
      <c r="AC73" s="57"/>
      <c r="AD73" s="4"/>
      <c r="AE73" s="4"/>
      <c r="AF73" s="57"/>
      <c r="AG73" s="57"/>
      <c r="AH73" s="4"/>
      <c r="AI73" s="4"/>
      <c r="AJ73" s="57"/>
      <c r="AK73" s="57"/>
      <c r="AL73" s="4"/>
      <c r="AM73" s="4"/>
      <c r="AN73" s="57"/>
      <c r="AO73" s="57"/>
      <c r="AR73" s="57"/>
      <c r="AS73" s="57"/>
      <c r="AT73" s="91"/>
      <c r="AU73" s="91"/>
      <c r="AV73" s="57"/>
      <c r="AW73" s="57"/>
    </row>
    <row r="74" spans="1:49" ht="15.75" customHeight="1" x14ac:dyDescent="0.25">
      <c r="A74" s="4"/>
      <c r="B74" s="4"/>
      <c r="C74" s="4"/>
      <c r="D74" s="90"/>
      <c r="E74" s="57"/>
      <c r="F74" s="4"/>
      <c r="G74" s="4"/>
      <c r="H74" s="57"/>
      <c r="I74" s="57"/>
      <c r="J74" s="4"/>
      <c r="K74" s="4"/>
      <c r="L74" s="57"/>
      <c r="M74" s="57"/>
      <c r="N74" s="4"/>
      <c r="O74" s="4"/>
      <c r="P74" s="57"/>
      <c r="Q74" s="57"/>
      <c r="R74" s="4"/>
      <c r="S74" s="4"/>
      <c r="T74" s="57"/>
      <c r="U74" s="57"/>
      <c r="V74" s="4"/>
      <c r="W74" s="4"/>
      <c r="X74" s="57"/>
      <c r="Y74" s="57"/>
      <c r="Z74" s="4"/>
      <c r="AA74" s="4"/>
      <c r="AB74" s="57"/>
      <c r="AC74" s="57"/>
      <c r="AD74" s="4"/>
      <c r="AE74" s="4"/>
      <c r="AF74" s="57"/>
      <c r="AG74" s="57"/>
      <c r="AH74" s="4"/>
      <c r="AI74" s="4"/>
      <c r="AJ74" s="57"/>
      <c r="AK74" s="57"/>
      <c r="AL74" s="4"/>
      <c r="AM74" s="4"/>
      <c r="AN74" s="57"/>
      <c r="AO74" s="57"/>
      <c r="AR74" s="57"/>
      <c r="AS74" s="57"/>
      <c r="AT74" s="91"/>
      <c r="AU74" s="91"/>
      <c r="AV74" s="57"/>
      <c r="AW74" s="57"/>
    </row>
    <row r="75" spans="1:49" ht="15.75" customHeight="1" x14ac:dyDescent="0.25">
      <c r="A75" s="4"/>
      <c r="B75" s="4"/>
      <c r="C75" s="4"/>
      <c r="D75" s="90"/>
      <c r="E75" s="57"/>
      <c r="F75" s="4"/>
      <c r="G75" s="4"/>
      <c r="H75" s="57"/>
      <c r="I75" s="57"/>
      <c r="J75" s="4"/>
      <c r="K75" s="4"/>
      <c r="L75" s="57"/>
      <c r="M75" s="57"/>
      <c r="N75" s="4"/>
      <c r="O75" s="4"/>
      <c r="P75" s="57"/>
      <c r="Q75" s="57"/>
      <c r="R75" s="4"/>
      <c r="S75" s="4"/>
      <c r="T75" s="57"/>
      <c r="U75" s="57"/>
      <c r="V75" s="4"/>
      <c r="W75" s="4"/>
      <c r="X75" s="57"/>
      <c r="Y75" s="57"/>
      <c r="Z75" s="4"/>
      <c r="AA75" s="4"/>
      <c r="AB75" s="57"/>
      <c r="AC75" s="57"/>
      <c r="AD75" s="4"/>
      <c r="AE75" s="4"/>
      <c r="AF75" s="57"/>
      <c r="AG75" s="57"/>
      <c r="AH75" s="4"/>
      <c r="AI75" s="4"/>
      <c r="AJ75" s="57"/>
      <c r="AK75" s="57"/>
      <c r="AL75" s="4"/>
      <c r="AM75" s="4"/>
      <c r="AN75" s="57"/>
      <c r="AO75" s="57"/>
      <c r="AR75" s="57"/>
      <c r="AS75" s="57"/>
      <c r="AT75" s="91"/>
      <c r="AU75" s="91"/>
      <c r="AV75" s="57"/>
      <c r="AW75" s="57"/>
    </row>
    <row r="76" spans="1:49" ht="15.75" customHeight="1" x14ac:dyDescent="0.25">
      <c r="A76" s="4"/>
      <c r="B76" s="4"/>
      <c r="C76" s="4"/>
      <c r="D76" s="90"/>
      <c r="E76" s="57"/>
      <c r="F76" s="4"/>
      <c r="G76" s="4"/>
      <c r="H76" s="57"/>
      <c r="I76" s="57"/>
      <c r="J76" s="4"/>
      <c r="K76" s="4"/>
      <c r="L76" s="57"/>
      <c r="M76" s="57"/>
      <c r="N76" s="4"/>
      <c r="O76" s="4"/>
      <c r="P76" s="57"/>
      <c r="Q76" s="57"/>
      <c r="R76" s="4"/>
      <c r="S76" s="4"/>
      <c r="T76" s="57"/>
      <c r="U76" s="57"/>
      <c r="V76" s="4"/>
      <c r="W76" s="4"/>
      <c r="X76" s="57"/>
      <c r="Y76" s="57"/>
      <c r="Z76" s="4"/>
      <c r="AA76" s="4"/>
      <c r="AB76" s="57"/>
      <c r="AC76" s="57"/>
      <c r="AD76" s="4"/>
      <c r="AE76" s="4"/>
      <c r="AF76" s="57"/>
      <c r="AG76" s="57"/>
      <c r="AH76" s="4"/>
      <c r="AI76" s="4"/>
      <c r="AJ76" s="57"/>
      <c r="AK76" s="57"/>
      <c r="AL76" s="4"/>
      <c r="AM76" s="4"/>
      <c r="AN76" s="57"/>
      <c r="AO76" s="57"/>
      <c r="AR76" s="57"/>
      <c r="AS76" s="57"/>
      <c r="AT76" s="91"/>
      <c r="AU76" s="91"/>
      <c r="AV76" s="57"/>
      <c r="AW76" s="57"/>
    </row>
    <row r="77" spans="1:49" ht="15.75" customHeight="1" x14ac:dyDescent="0.25">
      <c r="A77" s="4"/>
      <c r="B77" s="4"/>
      <c r="C77" s="4"/>
      <c r="D77" s="90"/>
      <c r="E77" s="57"/>
      <c r="F77" s="4"/>
      <c r="G77" s="4"/>
      <c r="H77" s="57"/>
      <c r="I77" s="57"/>
      <c r="J77" s="4"/>
      <c r="K77" s="4"/>
      <c r="L77" s="57"/>
      <c r="M77" s="57"/>
      <c r="N77" s="4"/>
      <c r="O77" s="4"/>
      <c r="P77" s="57"/>
      <c r="Q77" s="57"/>
      <c r="R77" s="4"/>
      <c r="S77" s="4"/>
      <c r="T77" s="57"/>
      <c r="U77" s="57"/>
      <c r="V77" s="4"/>
      <c r="W77" s="4"/>
      <c r="X77" s="57"/>
      <c r="Y77" s="57"/>
      <c r="Z77" s="4"/>
      <c r="AA77" s="4"/>
      <c r="AB77" s="57"/>
      <c r="AC77" s="57"/>
      <c r="AD77" s="4"/>
      <c r="AE77" s="4"/>
      <c r="AF77" s="57"/>
      <c r="AG77" s="57"/>
      <c r="AH77" s="4"/>
      <c r="AI77" s="4"/>
      <c r="AJ77" s="57"/>
      <c r="AK77" s="57"/>
      <c r="AL77" s="4"/>
      <c r="AM77" s="4"/>
      <c r="AN77" s="57"/>
      <c r="AO77" s="57"/>
      <c r="AR77" s="57"/>
      <c r="AS77" s="57"/>
      <c r="AT77" s="91"/>
      <c r="AU77" s="91"/>
      <c r="AV77" s="57"/>
      <c r="AW77" s="57"/>
    </row>
    <row r="78" spans="1:49" ht="15.75" customHeight="1" x14ac:dyDescent="0.25">
      <c r="A78" s="4"/>
      <c r="B78" s="4"/>
      <c r="C78" s="4"/>
      <c r="D78" s="90"/>
      <c r="E78" s="57"/>
      <c r="F78" s="4"/>
      <c r="G78" s="4"/>
      <c r="H78" s="57"/>
      <c r="I78" s="57"/>
      <c r="J78" s="4"/>
      <c r="K78" s="4"/>
      <c r="L78" s="57"/>
      <c r="M78" s="57"/>
      <c r="N78" s="4"/>
      <c r="O78" s="4"/>
      <c r="P78" s="57"/>
      <c r="Q78" s="57"/>
      <c r="R78" s="4"/>
      <c r="S78" s="4"/>
      <c r="T78" s="57"/>
      <c r="U78" s="57"/>
      <c r="V78" s="4"/>
      <c r="W78" s="4"/>
      <c r="X78" s="57"/>
      <c r="Y78" s="57"/>
      <c r="Z78" s="4"/>
      <c r="AA78" s="4"/>
      <c r="AB78" s="57"/>
      <c r="AC78" s="57"/>
      <c r="AD78" s="4"/>
      <c r="AE78" s="4"/>
      <c r="AF78" s="57"/>
      <c r="AG78" s="57"/>
      <c r="AH78" s="4"/>
      <c r="AI78" s="4"/>
      <c r="AJ78" s="57"/>
      <c r="AK78" s="57"/>
      <c r="AL78" s="4"/>
      <c r="AM78" s="4"/>
      <c r="AN78" s="57"/>
      <c r="AO78" s="57"/>
      <c r="AR78" s="57"/>
      <c r="AS78" s="57"/>
      <c r="AT78" s="91"/>
      <c r="AU78" s="91"/>
      <c r="AV78" s="57"/>
      <c r="AW78" s="57"/>
    </row>
    <row r="79" spans="1:49" ht="15.75" customHeight="1" x14ac:dyDescent="0.25">
      <c r="A79" s="4"/>
      <c r="B79" s="4"/>
      <c r="C79" s="4"/>
      <c r="D79" s="90"/>
      <c r="E79" s="57"/>
      <c r="F79" s="4"/>
      <c r="G79" s="4"/>
      <c r="H79" s="57"/>
      <c r="I79" s="57"/>
      <c r="J79" s="4"/>
      <c r="K79" s="4"/>
      <c r="L79" s="57"/>
      <c r="M79" s="57"/>
      <c r="N79" s="4"/>
      <c r="O79" s="4"/>
      <c r="P79" s="57"/>
      <c r="Q79" s="57"/>
      <c r="R79" s="4"/>
      <c r="S79" s="4"/>
      <c r="T79" s="57"/>
      <c r="U79" s="57"/>
      <c r="V79" s="4"/>
      <c r="W79" s="4"/>
      <c r="X79" s="57"/>
      <c r="Y79" s="57"/>
      <c r="Z79" s="4"/>
      <c r="AA79" s="4"/>
      <c r="AB79" s="57"/>
      <c r="AC79" s="57"/>
      <c r="AD79" s="4"/>
      <c r="AE79" s="4"/>
      <c r="AF79" s="57"/>
      <c r="AG79" s="57"/>
      <c r="AH79" s="4"/>
      <c r="AI79" s="4"/>
      <c r="AJ79" s="57"/>
      <c r="AK79" s="57"/>
      <c r="AL79" s="4"/>
      <c r="AM79" s="4"/>
      <c r="AN79" s="57"/>
      <c r="AO79" s="57"/>
      <c r="AR79" s="57"/>
      <c r="AS79" s="57"/>
      <c r="AT79" s="91"/>
      <c r="AU79" s="91"/>
      <c r="AV79" s="57"/>
      <c r="AW79" s="57"/>
    </row>
    <row r="80" spans="1:49" ht="15.75" customHeight="1" x14ac:dyDescent="0.25">
      <c r="A80" s="4"/>
      <c r="B80" s="4"/>
      <c r="C80" s="4"/>
      <c r="D80" s="90"/>
      <c r="E80" s="57"/>
      <c r="F80" s="4"/>
      <c r="G80" s="4"/>
      <c r="H80" s="57"/>
      <c r="I80" s="57"/>
      <c r="J80" s="4"/>
      <c r="K80" s="4"/>
      <c r="L80" s="57"/>
      <c r="M80" s="57"/>
      <c r="N80" s="4"/>
      <c r="O80" s="4"/>
      <c r="P80" s="57"/>
      <c r="Q80" s="57"/>
      <c r="R80" s="4"/>
      <c r="S80" s="4"/>
      <c r="T80" s="57"/>
      <c r="U80" s="57"/>
      <c r="V80" s="4"/>
      <c r="W80" s="4"/>
      <c r="X80" s="57"/>
      <c r="Y80" s="57"/>
      <c r="Z80" s="4"/>
      <c r="AA80" s="4"/>
      <c r="AB80" s="57"/>
      <c r="AC80" s="57"/>
      <c r="AD80" s="4"/>
      <c r="AE80" s="4"/>
      <c r="AF80" s="57"/>
      <c r="AG80" s="57"/>
      <c r="AH80" s="4"/>
      <c r="AI80" s="4"/>
      <c r="AJ80" s="57"/>
      <c r="AK80" s="57"/>
      <c r="AL80" s="4"/>
      <c r="AM80" s="4"/>
      <c r="AN80" s="57"/>
      <c r="AO80" s="57"/>
      <c r="AR80" s="57"/>
      <c r="AS80" s="57"/>
      <c r="AT80" s="91"/>
      <c r="AU80" s="91"/>
      <c r="AV80" s="57"/>
      <c r="AW80" s="57"/>
    </row>
    <row r="81" spans="1:49" ht="15.75" customHeight="1" x14ac:dyDescent="0.25">
      <c r="A81" s="4"/>
      <c r="B81" s="4"/>
      <c r="C81" s="4"/>
      <c r="D81" s="90"/>
      <c r="E81" s="57"/>
      <c r="F81" s="4"/>
      <c r="G81" s="4"/>
      <c r="H81" s="57"/>
      <c r="I81" s="57"/>
      <c r="J81" s="4"/>
      <c r="K81" s="4"/>
      <c r="L81" s="57"/>
      <c r="M81" s="57"/>
      <c r="N81" s="4"/>
      <c r="O81" s="4"/>
      <c r="P81" s="57"/>
      <c r="Q81" s="57"/>
      <c r="R81" s="4"/>
      <c r="S81" s="4"/>
      <c r="T81" s="57"/>
      <c r="U81" s="57"/>
      <c r="V81" s="4"/>
      <c r="W81" s="4"/>
      <c r="X81" s="57"/>
      <c r="Y81" s="57"/>
      <c r="Z81" s="4"/>
      <c r="AA81" s="4"/>
      <c r="AB81" s="57"/>
      <c r="AC81" s="57"/>
      <c r="AD81" s="4"/>
      <c r="AE81" s="4"/>
      <c r="AF81" s="57"/>
      <c r="AG81" s="57"/>
      <c r="AH81" s="4"/>
      <c r="AI81" s="4"/>
      <c r="AJ81" s="57"/>
      <c r="AK81" s="57"/>
      <c r="AL81" s="4"/>
      <c r="AM81" s="4"/>
      <c r="AN81" s="57"/>
      <c r="AO81" s="57"/>
      <c r="AR81" s="57"/>
      <c r="AS81" s="57"/>
      <c r="AT81" s="91"/>
      <c r="AU81" s="91"/>
      <c r="AV81" s="57"/>
      <c r="AW81" s="57"/>
    </row>
    <row r="82" spans="1:49" ht="15.75" customHeight="1" x14ac:dyDescent="0.25">
      <c r="A82" s="4"/>
      <c r="B82" s="4"/>
      <c r="C82" s="4"/>
      <c r="D82" s="90"/>
      <c r="E82" s="57"/>
      <c r="F82" s="4"/>
      <c r="G82" s="4"/>
      <c r="H82" s="57"/>
      <c r="I82" s="57"/>
      <c r="J82" s="4"/>
      <c r="K82" s="4"/>
      <c r="L82" s="57"/>
      <c r="M82" s="57"/>
      <c r="N82" s="4"/>
      <c r="O82" s="4"/>
      <c r="P82" s="57"/>
      <c r="Q82" s="57"/>
      <c r="R82" s="4"/>
      <c r="S82" s="4"/>
      <c r="T82" s="57"/>
      <c r="U82" s="57"/>
      <c r="V82" s="4"/>
      <c r="W82" s="4"/>
      <c r="X82" s="57"/>
      <c r="Y82" s="57"/>
      <c r="Z82" s="4"/>
      <c r="AA82" s="4"/>
      <c r="AB82" s="57"/>
      <c r="AC82" s="57"/>
      <c r="AD82" s="4"/>
      <c r="AE82" s="4"/>
      <c r="AF82" s="57"/>
      <c r="AG82" s="57"/>
      <c r="AH82" s="4"/>
      <c r="AI82" s="4"/>
      <c r="AJ82" s="57"/>
      <c r="AK82" s="57"/>
      <c r="AL82" s="4"/>
      <c r="AM82" s="4"/>
      <c r="AN82" s="57"/>
      <c r="AO82" s="57"/>
      <c r="AR82" s="57"/>
      <c r="AS82" s="57"/>
      <c r="AT82" s="91"/>
      <c r="AU82" s="91"/>
      <c r="AV82" s="57"/>
      <c r="AW82" s="57"/>
    </row>
    <row r="83" spans="1:49" ht="15.75" customHeight="1" x14ac:dyDescent="0.25">
      <c r="A83" s="4"/>
      <c r="B83" s="4"/>
      <c r="C83" s="4"/>
      <c r="D83" s="90"/>
      <c r="E83" s="57"/>
      <c r="F83" s="4"/>
      <c r="G83" s="4"/>
      <c r="H83" s="57"/>
      <c r="I83" s="57"/>
      <c r="J83" s="4"/>
      <c r="K83" s="4"/>
      <c r="L83" s="57"/>
      <c r="M83" s="57"/>
      <c r="N83" s="4"/>
      <c r="O83" s="4"/>
      <c r="P83" s="57"/>
      <c r="Q83" s="57"/>
      <c r="R83" s="4"/>
      <c r="S83" s="4"/>
      <c r="T83" s="57"/>
      <c r="U83" s="57"/>
      <c r="V83" s="4"/>
      <c r="W83" s="4"/>
      <c r="X83" s="57"/>
      <c r="Y83" s="57"/>
      <c r="Z83" s="4"/>
      <c r="AA83" s="4"/>
      <c r="AB83" s="57"/>
      <c r="AC83" s="57"/>
      <c r="AD83" s="4"/>
      <c r="AE83" s="4"/>
      <c r="AF83" s="57"/>
      <c r="AG83" s="57"/>
      <c r="AH83" s="4"/>
      <c r="AI83" s="4"/>
      <c r="AJ83" s="57"/>
      <c r="AK83" s="57"/>
      <c r="AL83" s="4"/>
      <c r="AM83" s="4"/>
      <c r="AN83" s="57"/>
      <c r="AO83" s="57"/>
      <c r="AR83" s="57"/>
      <c r="AS83" s="57"/>
      <c r="AT83" s="91"/>
      <c r="AU83" s="91"/>
      <c r="AV83" s="57"/>
      <c r="AW83" s="57"/>
    </row>
    <row r="84" spans="1:49" ht="15.75" customHeight="1" x14ac:dyDescent="0.25">
      <c r="A84" s="4"/>
      <c r="B84" s="4"/>
      <c r="C84" s="4"/>
      <c r="D84" s="90"/>
      <c r="E84" s="57"/>
      <c r="F84" s="4"/>
      <c r="G84" s="4"/>
      <c r="H84" s="57"/>
      <c r="I84" s="57"/>
      <c r="J84" s="4"/>
      <c r="K84" s="4"/>
      <c r="L84" s="57"/>
      <c r="M84" s="57"/>
      <c r="N84" s="4"/>
      <c r="O84" s="4"/>
      <c r="P84" s="57"/>
      <c r="Q84" s="57"/>
      <c r="R84" s="4"/>
      <c r="S84" s="4"/>
      <c r="T84" s="57"/>
      <c r="U84" s="57"/>
      <c r="V84" s="4"/>
      <c r="W84" s="4"/>
      <c r="X84" s="57"/>
      <c r="Y84" s="57"/>
      <c r="Z84" s="4"/>
      <c r="AA84" s="4"/>
      <c r="AB84" s="57"/>
      <c r="AC84" s="57"/>
      <c r="AD84" s="4"/>
      <c r="AE84" s="4"/>
      <c r="AF84" s="57"/>
      <c r="AG84" s="57"/>
      <c r="AH84" s="4"/>
      <c r="AI84" s="4"/>
      <c r="AJ84" s="57"/>
      <c r="AK84" s="57"/>
      <c r="AL84" s="4"/>
      <c r="AM84" s="4"/>
      <c r="AN84" s="57"/>
      <c r="AO84" s="57"/>
      <c r="AR84" s="57"/>
      <c r="AS84" s="57"/>
      <c r="AT84" s="91"/>
      <c r="AU84" s="91"/>
      <c r="AV84" s="57"/>
      <c r="AW84" s="57"/>
    </row>
    <row r="85" spans="1:49" ht="15.75" customHeight="1" x14ac:dyDescent="0.25">
      <c r="D85" s="90"/>
      <c r="E85" s="57"/>
      <c r="H85" s="57"/>
      <c r="I85" s="57"/>
      <c r="L85" s="57"/>
      <c r="M85" s="57"/>
      <c r="P85" s="57"/>
      <c r="Q85" s="57"/>
      <c r="T85" s="57"/>
      <c r="U85" s="57"/>
      <c r="X85" s="57"/>
      <c r="Y85" s="57"/>
      <c r="AB85" s="57"/>
      <c r="AC85" s="57"/>
      <c r="AF85" s="57"/>
      <c r="AG85" s="57"/>
      <c r="AJ85" s="57"/>
      <c r="AK85" s="57"/>
      <c r="AN85" s="57"/>
      <c r="AO85" s="57"/>
      <c r="AR85" s="57"/>
      <c r="AS85" s="57"/>
      <c r="AT85" s="91"/>
      <c r="AU85" s="91"/>
      <c r="AV85" s="57"/>
      <c r="AW85" s="57"/>
    </row>
    <row r="86" spans="1:49" ht="15.75" customHeight="1" x14ac:dyDescent="0.25">
      <c r="D86" s="90"/>
      <c r="E86" s="57"/>
      <c r="H86" s="57"/>
      <c r="I86" s="57"/>
      <c r="L86" s="57"/>
      <c r="M86" s="57"/>
      <c r="P86" s="57"/>
      <c r="Q86" s="57"/>
      <c r="T86" s="57"/>
      <c r="U86" s="57"/>
      <c r="X86" s="57"/>
      <c r="Y86" s="57"/>
      <c r="AB86" s="57"/>
      <c r="AC86" s="57"/>
      <c r="AF86" s="57"/>
      <c r="AG86" s="57"/>
      <c r="AJ86" s="57"/>
      <c r="AK86" s="57"/>
      <c r="AN86" s="57"/>
      <c r="AO86" s="57"/>
      <c r="AR86" s="57"/>
      <c r="AS86" s="57"/>
      <c r="AT86" s="91"/>
      <c r="AU86" s="91"/>
      <c r="AV86" s="57"/>
      <c r="AW86" s="57"/>
    </row>
    <row r="87" spans="1:49" ht="15.75" customHeight="1" x14ac:dyDescent="0.25">
      <c r="D87" s="90"/>
      <c r="E87" s="57"/>
      <c r="H87" s="57"/>
      <c r="I87" s="57"/>
      <c r="L87" s="57"/>
      <c r="M87" s="57"/>
      <c r="P87" s="57"/>
      <c r="Q87" s="57"/>
      <c r="T87" s="57"/>
      <c r="U87" s="57"/>
      <c r="X87" s="57"/>
      <c r="Y87" s="57"/>
      <c r="AB87" s="57"/>
      <c r="AC87" s="57"/>
      <c r="AF87" s="57"/>
      <c r="AG87" s="57"/>
      <c r="AJ87" s="57"/>
      <c r="AK87" s="57"/>
      <c r="AN87" s="57"/>
      <c r="AO87" s="57"/>
      <c r="AR87" s="57"/>
      <c r="AS87" s="57"/>
      <c r="AT87" s="91"/>
      <c r="AU87" s="91"/>
      <c r="AV87" s="57"/>
      <c r="AW87" s="57"/>
    </row>
    <row r="88" spans="1:49" ht="15.75" customHeight="1" x14ac:dyDescent="0.25">
      <c r="D88" s="90"/>
      <c r="E88" s="57"/>
      <c r="H88" s="57"/>
      <c r="I88" s="57"/>
      <c r="L88" s="57"/>
      <c r="M88" s="57"/>
      <c r="P88" s="57"/>
      <c r="Q88" s="57"/>
      <c r="T88" s="57"/>
      <c r="U88" s="57"/>
      <c r="X88" s="57"/>
      <c r="Y88" s="57"/>
      <c r="AB88" s="57"/>
      <c r="AC88" s="57"/>
      <c r="AF88" s="57"/>
      <c r="AG88" s="57"/>
      <c r="AJ88" s="57"/>
      <c r="AK88" s="57"/>
      <c r="AN88" s="57"/>
      <c r="AO88" s="57"/>
      <c r="AR88" s="57"/>
      <c r="AS88" s="57"/>
      <c r="AT88" s="91"/>
      <c r="AU88" s="91"/>
      <c r="AV88" s="57"/>
      <c r="AW88" s="57"/>
    </row>
    <row r="89" spans="1:49" ht="15.75" customHeight="1" x14ac:dyDescent="0.25">
      <c r="D89" s="90"/>
      <c r="E89" s="57"/>
      <c r="H89" s="57"/>
      <c r="I89" s="57"/>
      <c r="L89" s="57"/>
      <c r="M89" s="57"/>
      <c r="P89" s="57"/>
      <c r="Q89" s="57"/>
      <c r="T89" s="57"/>
      <c r="U89" s="57"/>
      <c r="X89" s="57"/>
      <c r="Y89" s="57"/>
      <c r="AB89" s="57"/>
      <c r="AC89" s="57"/>
      <c r="AF89" s="57"/>
      <c r="AG89" s="57"/>
      <c r="AJ89" s="57"/>
      <c r="AK89" s="57"/>
      <c r="AN89" s="57"/>
      <c r="AO89" s="57"/>
      <c r="AR89" s="57"/>
      <c r="AS89" s="57"/>
      <c r="AT89" s="91"/>
      <c r="AU89" s="91"/>
      <c r="AV89" s="57"/>
      <c r="AW89" s="57"/>
    </row>
    <row r="90" spans="1:49" ht="15.75" customHeight="1" x14ac:dyDescent="0.25">
      <c r="D90" s="90"/>
      <c r="E90" s="57"/>
      <c r="H90" s="57"/>
      <c r="I90" s="57"/>
      <c r="L90" s="57"/>
      <c r="M90" s="57"/>
      <c r="P90" s="57"/>
      <c r="Q90" s="57"/>
      <c r="T90" s="57"/>
      <c r="U90" s="57"/>
      <c r="X90" s="57"/>
      <c r="Y90" s="57"/>
      <c r="AB90" s="57"/>
      <c r="AC90" s="57"/>
      <c r="AF90" s="57"/>
      <c r="AG90" s="57"/>
      <c r="AJ90" s="57"/>
      <c r="AK90" s="57"/>
      <c r="AN90" s="57"/>
      <c r="AO90" s="57"/>
      <c r="AR90" s="57"/>
      <c r="AS90" s="57"/>
      <c r="AT90" s="91"/>
      <c r="AU90" s="91"/>
      <c r="AV90" s="57"/>
      <c r="AW90" s="57"/>
    </row>
    <row r="91" spans="1:49" ht="15.75" customHeight="1" x14ac:dyDescent="0.25">
      <c r="D91" s="90"/>
      <c r="E91" s="57"/>
      <c r="H91" s="57"/>
      <c r="I91" s="57"/>
      <c r="L91" s="57"/>
      <c r="M91" s="57"/>
      <c r="P91" s="57"/>
      <c r="Q91" s="57"/>
      <c r="T91" s="57"/>
      <c r="U91" s="57"/>
      <c r="X91" s="57"/>
      <c r="Y91" s="57"/>
      <c r="AB91" s="57"/>
      <c r="AC91" s="57"/>
      <c r="AF91" s="57"/>
      <c r="AG91" s="57"/>
      <c r="AJ91" s="57"/>
      <c r="AK91" s="57"/>
      <c r="AN91" s="57"/>
      <c r="AO91" s="57"/>
      <c r="AR91" s="57"/>
      <c r="AS91" s="57"/>
      <c r="AT91" s="91"/>
      <c r="AU91" s="91"/>
      <c r="AV91" s="57"/>
      <c r="AW91" s="57"/>
    </row>
    <row r="92" spans="1:49" ht="15.75" customHeight="1" x14ac:dyDescent="0.25">
      <c r="D92" s="90"/>
      <c r="E92" s="57"/>
      <c r="H92" s="57"/>
      <c r="I92" s="57"/>
      <c r="L92" s="57"/>
      <c r="M92" s="57"/>
      <c r="P92" s="57"/>
      <c r="Q92" s="57"/>
      <c r="T92" s="57"/>
      <c r="U92" s="57"/>
      <c r="X92" s="57"/>
      <c r="Y92" s="57"/>
      <c r="AB92" s="57"/>
      <c r="AC92" s="57"/>
      <c r="AF92" s="57"/>
      <c r="AG92" s="57"/>
      <c r="AJ92" s="57"/>
      <c r="AK92" s="57"/>
      <c r="AN92" s="57"/>
      <c r="AO92" s="57"/>
      <c r="AR92" s="57"/>
      <c r="AS92" s="57"/>
      <c r="AT92" s="91"/>
      <c r="AU92" s="91"/>
      <c r="AV92" s="57"/>
      <c r="AW92" s="57"/>
    </row>
    <row r="93" spans="1:49" ht="15.75" customHeight="1" x14ac:dyDescent="0.25">
      <c r="D93" s="90"/>
      <c r="E93" s="57"/>
      <c r="H93" s="57"/>
      <c r="I93" s="57"/>
      <c r="L93" s="57"/>
      <c r="M93" s="57"/>
      <c r="P93" s="57"/>
      <c r="Q93" s="57"/>
      <c r="T93" s="57"/>
      <c r="U93" s="57"/>
      <c r="X93" s="57"/>
      <c r="Y93" s="57"/>
      <c r="AB93" s="57"/>
      <c r="AC93" s="57"/>
      <c r="AF93" s="57"/>
      <c r="AG93" s="57"/>
      <c r="AJ93" s="57"/>
      <c r="AK93" s="57"/>
      <c r="AN93" s="57"/>
      <c r="AO93" s="57"/>
      <c r="AR93" s="57"/>
      <c r="AS93" s="57"/>
      <c r="AT93" s="91"/>
      <c r="AU93" s="91"/>
      <c r="AV93" s="57"/>
      <c r="AW93" s="57"/>
    </row>
    <row r="94" spans="1:49" ht="15.75" customHeight="1" x14ac:dyDescent="0.25">
      <c r="D94" s="90"/>
      <c r="E94" s="57"/>
      <c r="H94" s="57"/>
      <c r="I94" s="57"/>
      <c r="L94" s="57"/>
      <c r="M94" s="57"/>
      <c r="P94" s="57"/>
      <c r="Q94" s="57"/>
      <c r="T94" s="57"/>
      <c r="U94" s="57"/>
      <c r="X94" s="57"/>
      <c r="Y94" s="57"/>
      <c r="AB94" s="57"/>
      <c r="AC94" s="57"/>
      <c r="AF94" s="57"/>
      <c r="AG94" s="57"/>
      <c r="AJ94" s="57"/>
      <c r="AK94" s="57"/>
      <c r="AN94" s="57"/>
      <c r="AO94" s="57"/>
      <c r="AR94" s="57"/>
      <c r="AS94" s="57"/>
      <c r="AT94" s="91"/>
      <c r="AU94" s="91"/>
      <c r="AV94" s="57"/>
      <c r="AW94" s="57"/>
    </row>
    <row r="95" spans="1:49" ht="15.75" customHeight="1" x14ac:dyDescent="0.25">
      <c r="D95" s="90"/>
      <c r="E95" s="57"/>
      <c r="H95" s="57"/>
      <c r="I95" s="57"/>
      <c r="L95" s="57"/>
      <c r="M95" s="57"/>
      <c r="P95" s="57"/>
      <c r="Q95" s="57"/>
      <c r="T95" s="57"/>
      <c r="U95" s="57"/>
      <c r="X95" s="57"/>
      <c r="Y95" s="57"/>
      <c r="AB95" s="57"/>
      <c r="AC95" s="57"/>
      <c r="AF95" s="57"/>
      <c r="AG95" s="57"/>
      <c r="AJ95" s="57"/>
      <c r="AK95" s="57"/>
      <c r="AN95" s="57"/>
      <c r="AO95" s="57"/>
      <c r="AR95" s="57"/>
      <c r="AS95" s="57"/>
      <c r="AT95" s="91"/>
      <c r="AU95" s="91"/>
      <c r="AV95" s="57"/>
      <c r="AW95" s="57"/>
    </row>
    <row r="96" spans="1:49" ht="15.75" customHeight="1" x14ac:dyDescent="0.25">
      <c r="D96" s="90"/>
      <c r="E96" s="57"/>
      <c r="H96" s="57"/>
      <c r="I96" s="57"/>
      <c r="L96" s="57"/>
      <c r="M96" s="57"/>
      <c r="P96" s="57"/>
      <c r="Q96" s="57"/>
      <c r="T96" s="57"/>
      <c r="U96" s="57"/>
      <c r="X96" s="57"/>
      <c r="Y96" s="57"/>
      <c r="AB96" s="57"/>
      <c r="AC96" s="57"/>
      <c r="AF96" s="57"/>
      <c r="AG96" s="57"/>
      <c r="AJ96" s="57"/>
      <c r="AK96" s="57"/>
      <c r="AN96" s="57"/>
      <c r="AO96" s="57"/>
      <c r="AR96" s="57"/>
      <c r="AS96" s="57"/>
      <c r="AT96" s="91"/>
      <c r="AU96" s="91"/>
      <c r="AV96" s="57"/>
      <c r="AW96" s="57"/>
    </row>
    <row r="97" spans="4:49" ht="15.75" customHeight="1" x14ac:dyDescent="0.25">
      <c r="D97" s="90"/>
      <c r="E97" s="57"/>
      <c r="H97" s="57"/>
      <c r="I97" s="57"/>
      <c r="L97" s="57"/>
      <c r="M97" s="57"/>
      <c r="P97" s="57"/>
      <c r="Q97" s="57"/>
      <c r="T97" s="57"/>
      <c r="U97" s="57"/>
      <c r="X97" s="57"/>
      <c r="Y97" s="57"/>
      <c r="AB97" s="57"/>
      <c r="AC97" s="57"/>
      <c r="AF97" s="57"/>
      <c r="AG97" s="57"/>
      <c r="AJ97" s="57"/>
      <c r="AK97" s="57"/>
      <c r="AN97" s="57"/>
      <c r="AO97" s="57"/>
      <c r="AR97" s="57"/>
      <c r="AS97" s="57"/>
      <c r="AT97" s="91"/>
      <c r="AU97" s="91"/>
      <c r="AV97" s="57"/>
      <c r="AW97" s="57"/>
    </row>
    <row r="98" spans="4:49" ht="15.75" customHeight="1" x14ac:dyDescent="0.25">
      <c r="D98" s="90"/>
      <c r="E98" s="57"/>
      <c r="H98" s="57"/>
      <c r="I98" s="57"/>
      <c r="L98" s="57"/>
      <c r="M98" s="57"/>
      <c r="P98" s="57"/>
      <c r="Q98" s="57"/>
      <c r="T98" s="57"/>
      <c r="U98" s="57"/>
      <c r="X98" s="57"/>
      <c r="Y98" s="57"/>
      <c r="AB98" s="57"/>
      <c r="AC98" s="57"/>
      <c r="AF98" s="57"/>
      <c r="AG98" s="57"/>
      <c r="AJ98" s="57"/>
      <c r="AK98" s="57"/>
      <c r="AN98" s="57"/>
      <c r="AO98" s="57"/>
      <c r="AR98" s="57"/>
      <c r="AS98" s="57"/>
      <c r="AT98" s="91"/>
      <c r="AU98" s="91"/>
      <c r="AV98" s="57"/>
      <c r="AW98" s="57"/>
    </row>
    <row r="99" spans="4:49" ht="15.75" customHeight="1" x14ac:dyDescent="0.25">
      <c r="D99" s="90"/>
      <c r="E99" s="57"/>
      <c r="H99" s="57"/>
      <c r="I99" s="57"/>
      <c r="L99" s="57"/>
      <c r="M99" s="57"/>
      <c r="P99" s="57"/>
      <c r="Q99" s="57"/>
      <c r="T99" s="57"/>
      <c r="U99" s="57"/>
      <c r="X99" s="57"/>
      <c r="Y99" s="57"/>
      <c r="AB99" s="57"/>
      <c r="AC99" s="57"/>
      <c r="AF99" s="57"/>
      <c r="AG99" s="57"/>
      <c r="AJ99" s="57"/>
      <c r="AK99" s="57"/>
      <c r="AN99" s="57"/>
      <c r="AO99" s="57"/>
      <c r="AR99" s="57"/>
      <c r="AS99" s="57"/>
      <c r="AT99" s="91"/>
      <c r="AU99" s="91"/>
      <c r="AV99" s="57"/>
      <c r="AW99" s="57"/>
    </row>
    <row r="100" spans="4:49" ht="15.75" customHeight="1" x14ac:dyDescent="0.25">
      <c r="D100" s="90"/>
      <c r="E100" s="57"/>
      <c r="H100" s="57"/>
      <c r="I100" s="57"/>
      <c r="L100" s="57"/>
      <c r="M100" s="57"/>
      <c r="P100" s="57"/>
      <c r="Q100" s="57"/>
      <c r="T100" s="57"/>
      <c r="U100" s="57"/>
      <c r="X100" s="57"/>
      <c r="Y100" s="57"/>
      <c r="AB100" s="57"/>
      <c r="AC100" s="57"/>
      <c r="AF100" s="57"/>
      <c r="AG100" s="57"/>
      <c r="AJ100" s="57"/>
      <c r="AK100" s="57"/>
      <c r="AN100" s="57"/>
      <c r="AO100" s="57"/>
      <c r="AR100" s="57"/>
      <c r="AS100" s="57"/>
      <c r="AT100" s="91"/>
      <c r="AU100" s="91"/>
      <c r="AV100" s="57"/>
      <c r="AW100" s="57"/>
    </row>
    <row r="101" spans="4:49" ht="15.75" customHeight="1" x14ac:dyDescent="0.25">
      <c r="D101" s="90"/>
      <c r="E101" s="57"/>
      <c r="H101" s="57"/>
      <c r="I101" s="57"/>
      <c r="L101" s="57"/>
      <c r="M101" s="57"/>
      <c r="P101" s="57"/>
      <c r="Q101" s="57"/>
      <c r="T101" s="57"/>
      <c r="U101" s="57"/>
      <c r="X101" s="57"/>
      <c r="Y101" s="57"/>
      <c r="AB101" s="57"/>
      <c r="AC101" s="57"/>
      <c r="AF101" s="57"/>
      <c r="AG101" s="57"/>
      <c r="AJ101" s="57"/>
      <c r="AK101" s="57"/>
      <c r="AN101" s="57"/>
      <c r="AO101" s="57"/>
      <c r="AR101" s="57"/>
      <c r="AS101" s="57"/>
      <c r="AT101" s="91"/>
      <c r="AU101" s="91"/>
      <c r="AV101" s="57"/>
      <c r="AW101" s="57"/>
    </row>
    <row r="102" spans="4:49" ht="15.75" customHeight="1" x14ac:dyDescent="0.25">
      <c r="D102" s="90"/>
      <c r="E102" s="57"/>
      <c r="H102" s="57"/>
      <c r="I102" s="57"/>
      <c r="L102" s="57"/>
      <c r="M102" s="57"/>
      <c r="P102" s="57"/>
      <c r="Q102" s="57"/>
      <c r="T102" s="57"/>
      <c r="U102" s="57"/>
      <c r="X102" s="57"/>
      <c r="Y102" s="57"/>
      <c r="AB102" s="57"/>
      <c r="AC102" s="57"/>
      <c r="AF102" s="57"/>
      <c r="AG102" s="57"/>
      <c r="AJ102" s="57"/>
      <c r="AK102" s="57"/>
      <c r="AN102" s="57"/>
      <c r="AO102" s="57"/>
      <c r="AR102" s="57"/>
      <c r="AS102" s="57"/>
      <c r="AT102" s="91"/>
      <c r="AU102" s="91"/>
      <c r="AV102" s="57"/>
      <c r="AW102" s="57"/>
    </row>
    <row r="103" spans="4:49" ht="15.75" customHeight="1" x14ac:dyDescent="0.25">
      <c r="D103" s="90"/>
      <c r="E103" s="57"/>
      <c r="H103" s="57"/>
      <c r="I103" s="57"/>
      <c r="L103" s="57"/>
      <c r="M103" s="57"/>
      <c r="P103" s="57"/>
      <c r="Q103" s="57"/>
      <c r="T103" s="57"/>
      <c r="U103" s="57"/>
      <c r="X103" s="57"/>
      <c r="Y103" s="57"/>
      <c r="AB103" s="57"/>
      <c r="AC103" s="57"/>
      <c r="AF103" s="57"/>
      <c r="AG103" s="57"/>
      <c r="AJ103" s="57"/>
      <c r="AK103" s="57"/>
      <c r="AN103" s="57"/>
      <c r="AO103" s="57"/>
      <c r="AR103" s="57"/>
      <c r="AS103" s="57"/>
      <c r="AT103" s="91"/>
      <c r="AU103" s="91"/>
      <c r="AV103" s="57"/>
      <c r="AW103" s="57"/>
    </row>
    <row r="104" spans="4:49" ht="15.75" customHeight="1" x14ac:dyDescent="0.25">
      <c r="D104" s="90"/>
      <c r="E104" s="57"/>
      <c r="H104" s="57"/>
      <c r="I104" s="57"/>
      <c r="L104" s="57"/>
      <c r="M104" s="57"/>
      <c r="P104" s="57"/>
      <c r="Q104" s="57"/>
      <c r="T104" s="57"/>
      <c r="U104" s="57"/>
      <c r="X104" s="57"/>
      <c r="Y104" s="57"/>
      <c r="AB104" s="57"/>
      <c r="AC104" s="57"/>
      <c r="AF104" s="57"/>
      <c r="AG104" s="57"/>
      <c r="AJ104" s="57"/>
      <c r="AK104" s="57"/>
      <c r="AN104" s="57"/>
      <c r="AO104" s="57"/>
      <c r="AR104" s="57"/>
      <c r="AS104" s="57"/>
      <c r="AT104" s="91"/>
      <c r="AU104" s="91"/>
      <c r="AV104" s="57"/>
      <c r="AW104" s="57"/>
    </row>
    <row r="105" spans="4:49" ht="15.75" customHeight="1" x14ac:dyDescent="0.25">
      <c r="D105" s="90"/>
      <c r="E105" s="57"/>
      <c r="H105" s="57"/>
      <c r="I105" s="57"/>
      <c r="L105" s="57"/>
      <c r="M105" s="57"/>
      <c r="P105" s="57"/>
      <c r="Q105" s="57"/>
      <c r="T105" s="57"/>
      <c r="U105" s="57"/>
      <c r="X105" s="57"/>
      <c r="Y105" s="57"/>
      <c r="AB105" s="57"/>
      <c r="AC105" s="57"/>
      <c r="AF105" s="57"/>
      <c r="AG105" s="57"/>
      <c r="AJ105" s="57"/>
      <c r="AK105" s="57"/>
      <c r="AN105" s="57"/>
      <c r="AO105" s="57"/>
      <c r="AR105" s="57"/>
      <c r="AS105" s="57"/>
      <c r="AT105" s="91"/>
      <c r="AU105" s="91"/>
      <c r="AV105" s="57"/>
      <c r="AW105" s="57"/>
    </row>
    <row r="106" spans="4:49" ht="15.75" customHeight="1" x14ac:dyDescent="0.25">
      <c r="D106" s="90"/>
      <c r="E106" s="57"/>
      <c r="H106" s="57"/>
      <c r="I106" s="57"/>
      <c r="L106" s="57"/>
      <c r="M106" s="57"/>
      <c r="P106" s="57"/>
      <c r="Q106" s="57"/>
      <c r="T106" s="57"/>
      <c r="U106" s="57"/>
      <c r="X106" s="57"/>
      <c r="Y106" s="57"/>
      <c r="AB106" s="57"/>
      <c r="AC106" s="57"/>
      <c r="AF106" s="57"/>
      <c r="AG106" s="57"/>
      <c r="AJ106" s="57"/>
      <c r="AK106" s="57"/>
      <c r="AN106" s="57"/>
      <c r="AO106" s="57"/>
      <c r="AR106" s="57"/>
      <c r="AS106" s="57"/>
      <c r="AT106" s="91"/>
      <c r="AU106" s="91"/>
      <c r="AV106" s="57"/>
      <c r="AW106" s="57"/>
    </row>
    <row r="107" spans="4:49" ht="15.75" customHeight="1" x14ac:dyDescent="0.25">
      <c r="D107" s="90"/>
      <c r="E107" s="57"/>
      <c r="H107" s="57"/>
      <c r="I107" s="57"/>
      <c r="L107" s="57"/>
      <c r="M107" s="57"/>
      <c r="P107" s="57"/>
      <c r="Q107" s="57"/>
      <c r="T107" s="57"/>
      <c r="U107" s="57"/>
      <c r="X107" s="57"/>
      <c r="Y107" s="57"/>
      <c r="AB107" s="57"/>
      <c r="AC107" s="57"/>
      <c r="AF107" s="57"/>
      <c r="AG107" s="57"/>
      <c r="AJ107" s="57"/>
      <c r="AK107" s="57"/>
      <c r="AN107" s="57"/>
      <c r="AO107" s="57"/>
      <c r="AR107" s="57"/>
      <c r="AS107" s="57"/>
      <c r="AT107" s="91"/>
      <c r="AU107" s="91"/>
      <c r="AV107" s="57"/>
      <c r="AW107" s="57"/>
    </row>
    <row r="108" spans="4:49" ht="15.75" customHeight="1" x14ac:dyDescent="0.25">
      <c r="D108" s="90"/>
      <c r="E108" s="57"/>
      <c r="H108" s="57"/>
      <c r="I108" s="57"/>
      <c r="L108" s="57"/>
      <c r="M108" s="57"/>
      <c r="P108" s="57"/>
      <c r="Q108" s="57"/>
      <c r="T108" s="57"/>
      <c r="U108" s="57"/>
      <c r="X108" s="57"/>
      <c r="Y108" s="57"/>
      <c r="AB108" s="57"/>
      <c r="AC108" s="57"/>
      <c r="AF108" s="57"/>
      <c r="AG108" s="57"/>
      <c r="AJ108" s="57"/>
      <c r="AK108" s="57"/>
      <c r="AN108" s="57"/>
      <c r="AO108" s="57"/>
      <c r="AR108" s="57"/>
      <c r="AS108" s="57"/>
      <c r="AT108" s="91"/>
      <c r="AU108" s="91"/>
      <c r="AV108" s="57"/>
      <c r="AW108" s="57"/>
    </row>
    <row r="109" spans="4:49" ht="15.75" customHeight="1" x14ac:dyDescent="0.25">
      <c r="D109" s="90"/>
      <c r="E109" s="57"/>
      <c r="H109" s="57"/>
      <c r="I109" s="57"/>
      <c r="L109" s="57"/>
      <c r="M109" s="57"/>
      <c r="P109" s="57"/>
      <c r="Q109" s="57"/>
      <c r="T109" s="57"/>
      <c r="U109" s="57"/>
      <c r="X109" s="57"/>
      <c r="Y109" s="57"/>
      <c r="AB109" s="57"/>
      <c r="AC109" s="57"/>
      <c r="AF109" s="57"/>
      <c r="AG109" s="57"/>
      <c r="AJ109" s="57"/>
      <c r="AK109" s="57"/>
      <c r="AN109" s="57"/>
      <c r="AO109" s="57"/>
      <c r="AR109" s="57"/>
      <c r="AS109" s="57"/>
      <c r="AT109" s="91"/>
      <c r="AU109" s="91"/>
      <c r="AV109" s="57"/>
      <c r="AW109" s="57"/>
    </row>
    <row r="110" spans="4:49" ht="15.75" customHeight="1" x14ac:dyDescent="0.25">
      <c r="D110" s="90"/>
      <c r="E110" s="57"/>
      <c r="H110" s="57"/>
      <c r="I110" s="57"/>
      <c r="L110" s="57"/>
      <c r="M110" s="57"/>
      <c r="P110" s="57"/>
      <c r="Q110" s="57"/>
      <c r="T110" s="57"/>
      <c r="U110" s="57"/>
      <c r="X110" s="57"/>
      <c r="Y110" s="57"/>
      <c r="AB110" s="57"/>
      <c r="AC110" s="57"/>
      <c r="AF110" s="57"/>
      <c r="AG110" s="57"/>
      <c r="AJ110" s="57"/>
      <c r="AK110" s="57"/>
      <c r="AN110" s="57"/>
      <c r="AO110" s="57"/>
      <c r="AR110" s="57"/>
      <c r="AS110" s="57"/>
      <c r="AT110" s="91"/>
      <c r="AU110" s="91"/>
      <c r="AV110" s="57"/>
      <c r="AW110" s="57"/>
    </row>
    <row r="111" spans="4:49" ht="15.75" customHeight="1" x14ac:dyDescent="0.25">
      <c r="D111" s="90"/>
      <c r="E111" s="57"/>
      <c r="H111" s="57"/>
      <c r="I111" s="57"/>
      <c r="L111" s="57"/>
      <c r="M111" s="57"/>
      <c r="P111" s="57"/>
      <c r="Q111" s="57"/>
      <c r="T111" s="57"/>
      <c r="U111" s="57"/>
      <c r="X111" s="57"/>
      <c r="Y111" s="57"/>
      <c r="AB111" s="57"/>
      <c r="AC111" s="57"/>
      <c r="AF111" s="57"/>
      <c r="AG111" s="57"/>
      <c r="AJ111" s="57"/>
      <c r="AK111" s="57"/>
      <c r="AN111" s="57"/>
      <c r="AO111" s="57"/>
      <c r="AR111" s="57"/>
      <c r="AS111" s="57"/>
      <c r="AT111" s="91"/>
      <c r="AU111" s="91"/>
      <c r="AV111" s="57"/>
      <c r="AW111" s="57"/>
    </row>
    <row r="112" spans="4:49" ht="15.75" customHeight="1" x14ac:dyDescent="0.25">
      <c r="D112" s="90"/>
      <c r="E112" s="57"/>
      <c r="H112" s="57"/>
      <c r="I112" s="57"/>
      <c r="L112" s="57"/>
      <c r="M112" s="57"/>
      <c r="P112" s="57"/>
      <c r="Q112" s="57"/>
      <c r="T112" s="57"/>
      <c r="U112" s="57"/>
      <c r="X112" s="57"/>
      <c r="Y112" s="57"/>
      <c r="AB112" s="57"/>
      <c r="AC112" s="57"/>
      <c r="AF112" s="57"/>
      <c r="AG112" s="57"/>
      <c r="AJ112" s="57"/>
      <c r="AK112" s="57"/>
      <c r="AN112" s="57"/>
      <c r="AO112" s="57"/>
      <c r="AR112" s="57"/>
      <c r="AS112" s="57"/>
      <c r="AT112" s="91"/>
      <c r="AU112" s="91"/>
      <c r="AV112" s="57"/>
      <c r="AW112" s="57"/>
    </row>
    <row r="113" spans="4:49" ht="15.75" customHeight="1" x14ac:dyDescent="0.25">
      <c r="D113" s="90"/>
      <c r="E113" s="57"/>
      <c r="H113" s="57"/>
      <c r="I113" s="57"/>
      <c r="L113" s="57"/>
      <c r="M113" s="57"/>
      <c r="P113" s="57"/>
      <c r="Q113" s="57"/>
      <c r="T113" s="57"/>
      <c r="U113" s="57"/>
      <c r="X113" s="57"/>
      <c r="Y113" s="57"/>
      <c r="AB113" s="57"/>
      <c r="AC113" s="57"/>
      <c r="AF113" s="57"/>
      <c r="AG113" s="57"/>
      <c r="AJ113" s="57"/>
      <c r="AK113" s="57"/>
      <c r="AN113" s="57"/>
      <c r="AO113" s="57"/>
      <c r="AR113" s="57"/>
      <c r="AS113" s="57"/>
      <c r="AT113" s="91"/>
      <c r="AU113" s="91"/>
      <c r="AV113" s="57"/>
      <c r="AW113" s="57"/>
    </row>
    <row r="114" spans="4:49" ht="15.75" customHeight="1" x14ac:dyDescent="0.25">
      <c r="D114" s="90"/>
      <c r="E114" s="57"/>
      <c r="H114" s="57"/>
      <c r="I114" s="57"/>
      <c r="L114" s="57"/>
      <c r="M114" s="57"/>
      <c r="P114" s="57"/>
      <c r="Q114" s="57"/>
      <c r="T114" s="57"/>
      <c r="U114" s="57"/>
      <c r="X114" s="57"/>
      <c r="Y114" s="57"/>
      <c r="AB114" s="57"/>
      <c r="AC114" s="57"/>
      <c r="AF114" s="57"/>
      <c r="AG114" s="57"/>
      <c r="AJ114" s="57"/>
      <c r="AK114" s="57"/>
      <c r="AN114" s="57"/>
      <c r="AO114" s="57"/>
      <c r="AR114" s="57"/>
      <c r="AS114" s="57"/>
      <c r="AT114" s="91"/>
      <c r="AU114" s="91"/>
      <c r="AV114" s="57"/>
      <c r="AW114" s="57"/>
    </row>
    <row r="115" spans="4:49" ht="15.75" customHeight="1" x14ac:dyDescent="0.25">
      <c r="D115" s="90"/>
      <c r="E115" s="57"/>
      <c r="H115" s="57"/>
      <c r="I115" s="57"/>
      <c r="L115" s="57"/>
      <c r="M115" s="57"/>
      <c r="P115" s="57"/>
      <c r="Q115" s="57"/>
      <c r="T115" s="57"/>
      <c r="U115" s="57"/>
      <c r="X115" s="57"/>
      <c r="Y115" s="57"/>
      <c r="AB115" s="57"/>
      <c r="AC115" s="57"/>
      <c r="AF115" s="57"/>
      <c r="AG115" s="57"/>
      <c r="AJ115" s="57"/>
      <c r="AK115" s="57"/>
      <c r="AN115" s="57"/>
      <c r="AO115" s="57"/>
      <c r="AR115" s="57"/>
      <c r="AS115" s="57"/>
      <c r="AT115" s="91"/>
      <c r="AU115" s="91"/>
      <c r="AV115" s="57"/>
      <c r="AW115" s="57"/>
    </row>
    <row r="116" spans="4:49" ht="15.75" customHeight="1" x14ac:dyDescent="0.25">
      <c r="D116" s="90"/>
      <c r="E116" s="57"/>
      <c r="H116" s="57"/>
      <c r="I116" s="57"/>
      <c r="L116" s="57"/>
      <c r="M116" s="57"/>
      <c r="P116" s="57"/>
      <c r="Q116" s="57"/>
      <c r="T116" s="57"/>
      <c r="U116" s="57"/>
      <c r="X116" s="57"/>
      <c r="Y116" s="57"/>
      <c r="AB116" s="57"/>
      <c r="AC116" s="57"/>
      <c r="AF116" s="57"/>
      <c r="AG116" s="57"/>
      <c r="AJ116" s="57"/>
      <c r="AK116" s="57"/>
      <c r="AN116" s="57"/>
      <c r="AO116" s="57"/>
      <c r="AR116" s="57"/>
      <c r="AS116" s="57"/>
      <c r="AT116" s="91"/>
      <c r="AU116" s="91"/>
      <c r="AV116" s="57"/>
      <c r="AW116" s="57"/>
    </row>
    <row r="117" spans="4:49" ht="15.75" customHeight="1" x14ac:dyDescent="0.25">
      <c r="D117" s="90"/>
      <c r="E117" s="57"/>
      <c r="H117" s="57"/>
      <c r="I117" s="57"/>
      <c r="L117" s="57"/>
      <c r="M117" s="57"/>
      <c r="P117" s="57"/>
      <c r="Q117" s="57"/>
      <c r="T117" s="57"/>
      <c r="U117" s="57"/>
      <c r="X117" s="57"/>
      <c r="Y117" s="57"/>
      <c r="AB117" s="57"/>
      <c r="AC117" s="57"/>
      <c r="AF117" s="57"/>
      <c r="AG117" s="57"/>
      <c r="AJ117" s="57"/>
      <c r="AK117" s="57"/>
      <c r="AN117" s="57"/>
      <c r="AO117" s="57"/>
      <c r="AR117" s="57"/>
      <c r="AS117" s="57"/>
      <c r="AT117" s="91"/>
      <c r="AU117" s="91"/>
      <c r="AV117" s="57"/>
      <c r="AW117" s="57"/>
    </row>
    <row r="118" spans="4:49" ht="15.75" customHeight="1" x14ac:dyDescent="0.25">
      <c r="D118" s="90"/>
      <c r="E118" s="57"/>
      <c r="H118" s="57"/>
      <c r="I118" s="57"/>
      <c r="L118" s="57"/>
      <c r="M118" s="57"/>
      <c r="P118" s="57"/>
      <c r="Q118" s="57"/>
      <c r="T118" s="57"/>
      <c r="U118" s="57"/>
      <c r="X118" s="57"/>
      <c r="Y118" s="57"/>
      <c r="AB118" s="57"/>
      <c r="AC118" s="57"/>
      <c r="AF118" s="57"/>
      <c r="AG118" s="57"/>
      <c r="AJ118" s="57"/>
      <c r="AK118" s="57"/>
      <c r="AN118" s="57"/>
      <c r="AO118" s="57"/>
      <c r="AR118" s="57"/>
      <c r="AS118" s="57"/>
      <c r="AT118" s="91"/>
      <c r="AU118" s="91"/>
      <c r="AV118" s="57"/>
      <c r="AW118" s="57"/>
    </row>
    <row r="119" spans="4:49" ht="15.75" customHeight="1" x14ac:dyDescent="0.25">
      <c r="D119" s="90"/>
      <c r="E119" s="57"/>
      <c r="H119" s="57"/>
      <c r="I119" s="57"/>
      <c r="L119" s="57"/>
      <c r="M119" s="57"/>
      <c r="P119" s="57"/>
      <c r="Q119" s="57"/>
      <c r="T119" s="57"/>
      <c r="U119" s="57"/>
      <c r="X119" s="57"/>
      <c r="Y119" s="57"/>
      <c r="AB119" s="57"/>
      <c r="AC119" s="57"/>
      <c r="AF119" s="57"/>
      <c r="AG119" s="57"/>
      <c r="AJ119" s="57"/>
      <c r="AK119" s="57"/>
      <c r="AN119" s="57"/>
      <c r="AO119" s="57"/>
      <c r="AR119" s="57"/>
      <c r="AS119" s="57"/>
      <c r="AT119" s="91"/>
      <c r="AU119" s="91"/>
      <c r="AV119" s="57"/>
      <c r="AW119" s="57"/>
    </row>
    <row r="120" spans="4:49" ht="15.75" customHeight="1" x14ac:dyDescent="0.25">
      <c r="D120" s="90"/>
      <c r="E120" s="57"/>
      <c r="H120" s="57"/>
      <c r="I120" s="57"/>
      <c r="L120" s="57"/>
      <c r="M120" s="57"/>
      <c r="P120" s="57"/>
      <c r="Q120" s="57"/>
      <c r="T120" s="57"/>
      <c r="U120" s="57"/>
      <c r="X120" s="57"/>
      <c r="Y120" s="57"/>
      <c r="AB120" s="57"/>
      <c r="AC120" s="57"/>
      <c r="AF120" s="57"/>
      <c r="AG120" s="57"/>
      <c r="AJ120" s="57"/>
      <c r="AK120" s="57"/>
      <c r="AN120" s="57"/>
      <c r="AO120" s="57"/>
      <c r="AR120" s="57"/>
      <c r="AS120" s="57"/>
      <c r="AT120" s="91"/>
      <c r="AU120" s="91"/>
      <c r="AV120" s="57"/>
      <c r="AW120" s="57"/>
    </row>
    <row r="121" spans="4:49" ht="15.75" customHeight="1" x14ac:dyDescent="0.25">
      <c r="D121" s="90"/>
      <c r="E121" s="57"/>
      <c r="H121" s="57"/>
      <c r="I121" s="57"/>
      <c r="L121" s="57"/>
      <c r="M121" s="57"/>
      <c r="P121" s="57"/>
      <c r="Q121" s="57"/>
      <c r="T121" s="57"/>
      <c r="U121" s="57"/>
      <c r="X121" s="57"/>
      <c r="Y121" s="57"/>
      <c r="AB121" s="57"/>
      <c r="AC121" s="57"/>
      <c r="AF121" s="57"/>
      <c r="AG121" s="57"/>
      <c r="AJ121" s="57"/>
      <c r="AK121" s="57"/>
      <c r="AN121" s="57"/>
      <c r="AO121" s="57"/>
      <c r="AR121" s="57"/>
      <c r="AS121" s="57"/>
      <c r="AT121" s="91"/>
      <c r="AU121" s="91"/>
      <c r="AV121" s="57"/>
      <c r="AW121" s="57"/>
    </row>
    <row r="122" spans="4:49" ht="15.75" customHeight="1" x14ac:dyDescent="0.25">
      <c r="D122" s="90"/>
      <c r="E122" s="57"/>
      <c r="H122" s="57"/>
      <c r="I122" s="57"/>
      <c r="L122" s="57"/>
      <c r="M122" s="57"/>
      <c r="P122" s="57"/>
      <c r="Q122" s="57"/>
      <c r="T122" s="57"/>
      <c r="U122" s="57"/>
      <c r="X122" s="57"/>
      <c r="Y122" s="57"/>
      <c r="AB122" s="57"/>
      <c r="AC122" s="57"/>
      <c r="AF122" s="57"/>
      <c r="AG122" s="57"/>
      <c r="AJ122" s="57"/>
      <c r="AK122" s="57"/>
      <c r="AN122" s="57"/>
      <c r="AO122" s="57"/>
      <c r="AR122" s="57"/>
      <c r="AS122" s="57"/>
      <c r="AT122" s="91"/>
      <c r="AU122" s="91"/>
      <c r="AV122" s="57"/>
      <c r="AW122" s="57"/>
    </row>
    <row r="123" spans="4:49" ht="15.75" customHeight="1" x14ac:dyDescent="0.25">
      <c r="D123" s="90"/>
      <c r="E123" s="57"/>
      <c r="H123" s="57"/>
      <c r="I123" s="57"/>
      <c r="L123" s="57"/>
      <c r="M123" s="57"/>
      <c r="P123" s="57"/>
      <c r="Q123" s="57"/>
      <c r="T123" s="57"/>
      <c r="U123" s="57"/>
      <c r="X123" s="57"/>
      <c r="Y123" s="57"/>
      <c r="AB123" s="57"/>
      <c r="AC123" s="57"/>
      <c r="AF123" s="57"/>
      <c r="AG123" s="57"/>
      <c r="AJ123" s="57"/>
      <c r="AK123" s="57"/>
      <c r="AN123" s="57"/>
      <c r="AO123" s="57"/>
      <c r="AR123" s="57"/>
      <c r="AS123" s="57"/>
      <c r="AT123" s="91"/>
      <c r="AU123" s="91"/>
      <c r="AV123" s="57"/>
      <c r="AW123" s="57"/>
    </row>
    <row r="124" spans="4:49" ht="15.75" customHeight="1" x14ac:dyDescent="0.25">
      <c r="D124" s="90"/>
      <c r="E124" s="57"/>
      <c r="H124" s="57"/>
      <c r="I124" s="57"/>
      <c r="L124" s="57"/>
      <c r="M124" s="57"/>
      <c r="P124" s="57"/>
      <c r="Q124" s="57"/>
      <c r="T124" s="57"/>
      <c r="U124" s="57"/>
      <c r="X124" s="57"/>
      <c r="Y124" s="57"/>
      <c r="AB124" s="57"/>
      <c r="AC124" s="57"/>
      <c r="AF124" s="57"/>
      <c r="AG124" s="57"/>
      <c r="AJ124" s="57"/>
      <c r="AK124" s="57"/>
      <c r="AN124" s="57"/>
      <c r="AO124" s="57"/>
      <c r="AR124" s="57"/>
      <c r="AS124" s="57"/>
      <c r="AT124" s="91"/>
      <c r="AU124" s="91"/>
      <c r="AV124" s="57"/>
      <c r="AW124" s="57"/>
    </row>
    <row r="125" spans="4:49" ht="15.75" customHeight="1" x14ac:dyDescent="0.25">
      <c r="D125" s="90"/>
      <c r="E125" s="57"/>
      <c r="H125" s="57"/>
      <c r="I125" s="57"/>
      <c r="L125" s="57"/>
      <c r="M125" s="57"/>
      <c r="P125" s="57"/>
      <c r="Q125" s="57"/>
      <c r="T125" s="57"/>
      <c r="U125" s="57"/>
      <c r="X125" s="57"/>
      <c r="Y125" s="57"/>
      <c r="AB125" s="57"/>
      <c r="AC125" s="57"/>
      <c r="AF125" s="57"/>
      <c r="AG125" s="57"/>
      <c r="AJ125" s="57"/>
      <c r="AK125" s="57"/>
      <c r="AN125" s="57"/>
      <c r="AO125" s="57"/>
      <c r="AR125" s="57"/>
      <c r="AS125" s="57"/>
      <c r="AT125" s="91"/>
      <c r="AU125" s="91"/>
      <c r="AV125" s="57"/>
      <c r="AW125" s="57"/>
    </row>
    <row r="126" spans="4:49" ht="15.75" customHeight="1" x14ac:dyDescent="0.25">
      <c r="D126" s="90"/>
      <c r="E126" s="57"/>
      <c r="H126" s="57"/>
      <c r="I126" s="57"/>
      <c r="L126" s="57"/>
      <c r="M126" s="57"/>
      <c r="P126" s="57"/>
      <c r="Q126" s="57"/>
      <c r="T126" s="57"/>
      <c r="U126" s="57"/>
      <c r="X126" s="57"/>
      <c r="Y126" s="57"/>
      <c r="AB126" s="57"/>
      <c r="AC126" s="57"/>
      <c r="AF126" s="57"/>
      <c r="AG126" s="57"/>
      <c r="AJ126" s="57"/>
      <c r="AK126" s="57"/>
      <c r="AN126" s="57"/>
      <c r="AO126" s="57"/>
      <c r="AR126" s="57"/>
      <c r="AS126" s="57"/>
      <c r="AT126" s="91"/>
      <c r="AU126" s="91"/>
      <c r="AV126" s="57"/>
      <c r="AW126" s="57"/>
    </row>
    <row r="127" spans="4:49" ht="15.75" customHeight="1" x14ac:dyDescent="0.25">
      <c r="D127" s="90"/>
      <c r="E127" s="57"/>
      <c r="H127" s="57"/>
      <c r="I127" s="57"/>
      <c r="L127" s="57"/>
      <c r="M127" s="57"/>
      <c r="P127" s="57"/>
      <c r="Q127" s="57"/>
      <c r="T127" s="57"/>
      <c r="U127" s="57"/>
      <c r="X127" s="57"/>
      <c r="Y127" s="57"/>
      <c r="AB127" s="57"/>
      <c r="AC127" s="57"/>
      <c r="AF127" s="57"/>
      <c r="AG127" s="57"/>
      <c r="AJ127" s="57"/>
      <c r="AK127" s="57"/>
      <c r="AN127" s="57"/>
      <c r="AO127" s="57"/>
      <c r="AR127" s="57"/>
      <c r="AS127" s="57"/>
      <c r="AT127" s="91"/>
      <c r="AU127" s="91"/>
      <c r="AV127" s="57"/>
      <c r="AW127" s="57"/>
    </row>
    <row r="128" spans="4:49" ht="15.75" customHeight="1" x14ac:dyDescent="0.25">
      <c r="D128" s="90"/>
      <c r="E128" s="57"/>
      <c r="H128" s="57"/>
      <c r="I128" s="57"/>
      <c r="L128" s="57"/>
      <c r="M128" s="57"/>
      <c r="P128" s="57"/>
      <c r="Q128" s="57"/>
      <c r="T128" s="57"/>
      <c r="U128" s="57"/>
      <c r="X128" s="57"/>
      <c r="Y128" s="57"/>
      <c r="AB128" s="57"/>
      <c r="AC128" s="57"/>
      <c r="AF128" s="57"/>
      <c r="AG128" s="57"/>
      <c r="AJ128" s="57"/>
      <c r="AK128" s="57"/>
      <c r="AN128" s="57"/>
      <c r="AO128" s="57"/>
      <c r="AR128" s="57"/>
      <c r="AS128" s="57"/>
      <c r="AT128" s="91"/>
      <c r="AU128" s="91"/>
      <c r="AV128" s="57"/>
      <c r="AW128" s="57"/>
    </row>
    <row r="129" spans="4:49" ht="15.75" customHeight="1" x14ac:dyDescent="0.25">
      <c r="D129" s="90"/>
      <c r="E129" s="57"/>
      <c r="H129" s="57"/>
      <c r="I129" s="57"/>
      <c r="L129" s="57"/>
      <c r="M129" s="57"/>
      <c r="P129" s="57"/>
      <c r="Q129" s="57"/>
      <c r="T129" s="57"/>
      <c r="U129" s="57"/>
      <c r="X129" s="57"/>
      <c r="Y129" s="57"/>
      <c r="AB129" s="57"/>
      <c r="AC129" s="57"/>
      <c r="AF129" s="57"/>
      <c r="AG129" s="57"/>
      <c r="AJ129" s="57"/>
      <c r="AK129" s="57"/>
      <c r="AN129" s="57"/>
      <c r="AO129" s="57"/>
      <c r="AR129" s="57"/>
      <c r="AS129" s="57"/>
      <c r="AT129" s="91"/>
      <c r="AU129" s="91"/>
      <c r="AV129" s="57"/>
      <c r="AW129" s="57"/>
    </row>
    <row r="130" spans="4:49" ht="15.75" customHeight="1" x14ac:dyDescent="0.25">
      <c r="D130" s="90"/>
      <c r="E130" s="57"/>
      <c r="H130" s="57"/>
      <c r="I130" s="57"/>
      <c r="L130" s="57"/>
      <c r="M130" s="57"/>
      <c r="P130" s="57"/>
      <c r="Q130" s="57"/>
      <c r="T130" s="57"/>
      <c r="U130" s="57"/>
      <c r="X130" s="57"/>
      <c r="Y130" s="57"/>
      <c r="AB130" s="57"/>
      <c r="AC130" s="57"/>
      <c r="AF130" s="57"/>
      <c r="AG130" s="57"/>
      <c r="AJ130" s="57"/>
      <c r="AK130" s="57"/>
      <c r="AN130" s="57"/>
      <c r="AO130" s="57"/>
      <c r="AR130" s="57"/>
      <c r="AS130" s="57"/>
      <c r="AT130" s="91"/>
      <c r="AU130" s="91"/>
      <c r="AV130" s="57"/>
      <c r="AW130" s="57"/>
    </row>
    <row r="131" spans="4:49" ht="15.75" customHeight="1" x14ac:dyDescent="0.25">
      <c r="D131" s="90"/>
      <c r="E131" s="57"/>
      <c r="H131" s="57"/>
      <c r="I131" s="57"/>
      <c r="L131" s="57"/>
      <c r="M131" s="57"/>
      <c r="P131" s="57"/>
      <c r="Q131" s="57"/>
      <c r="T131" s="57"/>
      <c r="U131" s="57"/>
      <c r="X131" s="57"/>
      <c r="Y131" s="57"/>
      <c r="AB131" s="57"/>
      <c r="AC131" s="57"/>
      <c r="AF131" s="57"/>
      <c r="AG131" s="57"/>
      <c r="AJ131" s="57"/>
      <c r="AK131" s="57"/>
      <c r="AN131" s="57"/>
      <c r="AO131" s="57"/>
      <c r="AR131" s="57"/>
      <c r="AS131" s="57"/>
      <c r="AT131" s="91"/>
      <c r="AU131" s="91"/>
      <c r="AV131" s="57"/>
      <c r="AW131" s="57"/>
    </row>
    <row r="132" spans="4:49" ht="15.75" customHeight="1" x14ac:dyDescent="0.25">
      <c r="D132" s="90"/>
      <c r="E132" s="57"/>
      <c r="H132" s="57"/>
      <c r="I132" s="57"/>
      <c r="L132" s="57"/>
      <c r="M132" s="57"/>
      <c r="P132" s="57"/>
      <c r="Q132" s="57"/>
      <c r="T132" s="57"/>
      <c r="U132" s="57"/>
      <c r="X132" s="57"/>
      <c r="Y132" s="57"/>
      <c r="AB132" s="57"/>
      <c r="AC132" s="57"/>
      <c r="AF132" s="57"/>
      <c r="AG132" s="57"/>
      <c r="AJ132" s="57"/>
      <c r="AK132" s="57"/>
      <c r="AN132" s="57"/>
      <c r="AO132" s="57"/>
      <c r="AR132" s="57"/>
      <c r="AS132" s="57"/>
      <c r="AT132" s="91"/>
      <c r="AU132" s="91"/>
      <c r="AV132" s="57"/>
      <c r="AW132" s="57"/>
    </row>
    <row r="133" spans="4:49" ht="15.75" customHeight="1" x14ac:dyDescent="0.25">
      <c r="D133" s="90"/>
      <c r="E133" s="57"/>
      <c r="H133" s="57"/>
      <c r="I133" s="57"/>
      <c r="L133" s="57"/>
      <c r="M133" s="57"/>
      <c r="P133" s="57"/>
      <c r="Q133" s="57"/>
      <c r="T133" s="57"/>
      <c r="U133" s="57"/>
      <c r="X133" s="57"/>
      <c r="Y133" s="57"/>
      <c r="AB133" s="57"/>
      <c r="AC133" s="57"/>
      <c r="AF133" s="57"/>
      <c r="AG133" s="57"/>
      <c r="AJ133" s="57"/>
      <c r="AK133" s="57"/>
      <c r="AN133" s="57"/>
      <c r="AO133" s="57"/>
      <c r="AR133" s="57"/>
      <c r="AS133" s="57"/>
      <c r="AT133" s="91"/>
      <c r="AU133" s="91"/>
      <c r="AV133" s="57"/>
      <c r="AW133" s="57"/>
    </row>
    <row r="134" spans="4:49" ht="15.75" customHeight="1" x14ac:dyDescent="0.25">
      <c r="D134" s="90"/>
      <c r="E134" s="57"/>
      <c r="H134" s="57"/>
      <c r="I134" s="57"/>
      <c r="L134" s="57"/>
      <c r="M134" s="57"/>
      <c r="P134" s="57"/>
      <c r="Q134" s="57"/>
      <c r="T134" s="57"/>
      <c r="U134" s="57"/>
      <c r="X134" s="57"/>
      <c r="Y134" s="57"/>
      <c r="AB134" s="57"/>
      <c r="AC134" s="57"/>
      <c r="AF134" s="57"/>
      <c r="AG134" s="57"/>
      <c r="AJ134" s="57"/>
      <c r="AK134" s="57"/>
      <c r="AN134" s="57"/>
      <c r="AO134" s="57"/>
      <c r="AR134" s="57"/>
      <c r="AS134" s="57"/>
      <c r="AT134" s="91"/>
      <c r="AU134" s="91"/>
      <c r="AV134" s="57"/>
      <c r="AW134" s="57"/>
    </row>
    <row r="135" spans="4:49" ht="15.75" customHeight="1" x14ac:dyDescent="0.25">
      <c r="D135" s="90"/>
      <c r="E135" s="57"/>
      <c r="H135" s="57"/>
      <c r="I135" s="57"/>
      <c r="L135" s="57"/>
      <c r="M135" s="57"/>
      <c r="P135" s="57"/>
      <c r="Q135" s="57"/>
      <c r="T135" s="57"/>
      <c r="U135" s="57"/>
      <c r="X135" s="57"/>
      <c r="Y135" s="57"/>
      <c r="AB135" s="57"/>
      <c r="AC135" s="57"/>
      <c r="AF135" s="57"/>
      <c r="AG135" s="57"/>
      <c r="AJ135" s="57"/>
      <c r="AK135" s="57"/>
      <c r="AN135" s="57"/>
      <c r="AO135" s="57"/>
      <c r="AR135" s="57"/>
      <c r="AS135" s="57"/>
      <c r="AT135" s="91"/>
      <c r="AU135" s="91"/>
      <c r="AV135" s="57"/>
      <c r="AW135" s="57"/>
    </row>
    <row r="136" spans="4:49" ht="15.75" customHeight="1" x14ac:dyDescent="0.25">
      <c r="D136" s="90"/>
      <c r="E136" s="57"/>
      <c r="H136" s="57"/>
      <c r="I136" s="57"/>
      <c r="L136" s="57"/>
      <c r="M136" s="57"/>
      <c r="P136" s="57"/>
      <c r="Q136" s="57"/>
      <c r="T136" s="57"/>
      <c r="U136" s="57"/>
      <c r="X136" s="57"/>
      <c r="Y136" s="57"/>
      <c r="AB136" s="57"/>
      <c r="AC136" s="57"/>
      <c r="AF136" s="57"/>
      <c r="AG136" s="57"/>
      <c r="AJ136" s="57"/>
      <c r="AK136" s="57"/>
      <c r="AN136" s="57"/>
      <c r="AO136" s="57"/>
      <c r="AR136" s="57"/>
      <c r="AS136" s="57"/>
      <c r="AT136" s="91"/>
      <c r="AU136" s="91"/>
      <c r="AV136" s="57"/>
      <c r="AW136" s="57"/>
    </row>
    <row r="137" spans="4:49" ht="15.75" customHeight="1" x14ac:dyDescent="0.25">
      <c r="D137" s="90"/>
      <c r="E137" s="57"/>
      <c r="H137" s="57"/>
      <c r="I137" s="57"/>
      <c r="L137" s="57"/>
      <c r="M137" s="57"/>
      <c r="P137" s="57"/>
      <c r="Q137" s="57"/>
      <c r="T137" s="57"/>
      <c r="U137" s="57"/>
      <c r="X137" s="57"/>
      <c r="Y137" s="57"/>
      <c r="AB137" s="57"/>
      <c r="AC137" s="57"/>
      <c r="AF137" s="57"/>
      <c r="AG137" s="57"/>
      <c r="AJ137" s="57"/>
      <c r="AK137" s="57"/>
      <c r="AN137" s="57"/>
      <c r="AO137" s="57"/>
      <c r="AR137" s="57"/>
      <c r="AS137" s="57"/>
      <c r="AT137" s="91"/>
      <c r="AU137" s="91"/>
      <c r="AV137" s="57"/>
      <c r="AW137" s="57"/>
    </row>
    <row r="138" spans="4:49" ht="15.75" customHeight="1" x14ac:dyDescent="0.25">
      <c r="D138" s="90"/>
      <c r="E138" s="57"/>
      <c r="H138" s="57"/>
      <c r="I138" s="57"/>
      <c r="L138" s="57"/>
      <c r="M138" s="57"/>
      <c r="P138" s="57"/>
      <c r="Q138" s="57"/>
      <c r="T138" s="57"/>
      <c r="U138" s="57"/>
      <c r="X138" s="57"/>
      <c r="Y138" s="57"/>
      <c r="AB138" s="57"/>
      <c r="AC138" s="57"/>
      <c r="AF138" s="57"/>
      <c r="AG138" s="57"/>
      <c r="AJ138" s="57"/>
      <c r="AK138" s="57"/>
      <c r="AN138" s="57"/>
      <c r="AO138" s="57"/>
      <c r="AR138" s="57"/>
      <c r="AS138" s="57"/>
      <c r="AT138" s="91"/>
      <c r="AU138" s="91"/>
      <c r="AV138" s="57"/>
      <c r="AW138" s="57"/>
    </row>
    <row r="139" spans="4:49" ht="15.75" customHeight="1" x14ac:dyDescent="0.25">
      <c r="D139" s="90"/>
      <c r="E139" s="57"/>
      <c r="H139" s="57"/>
      <c r="I139" s="57"/>
      <c r="L139" s="57"/>
      <c r="M139" s="57"/>
      <c r="P139" s="57"/>
      <c r="Q139" s="57"/>
      <c r="T139" s="57"/>
      <c r="U139" s="57"/>
      <c r="X139" s="57"/>
      <c r="Y139" s="57"/>
      <c r="AB139" s="57"/>
      <c r="AC139" s="57"/>
      <c r="AF139" s="57"/>
      <c r="AG139" s="57"/>
      <c r="AJ139" s="57"/>
      <c r="AK139" s="57"/>
      <c r="AN139" s="57"/>
      <c r="AO139" s="57"/>
      <c r="AR139" s="57"/>
      <c r="AS139" s="57"/>
      <c r="AT139" s="91"/>
      <c r="AU139" s="91"/>
      <c r="AV139" s="57"/>
      <c r="AW139" s="57"/>
    </row>
    <row r="140" spans="4:49" ht="15.75" customHeight="1" x14ac:dyDescent="0.25">
      <c r="D140" s="90"/>
      <c r="E140" s="57"/>
      <c r="H140" s="57"/>
      <c r="I140" s="57"/>
      <c r="L140" s="57"/>
      <c r="M140" s="57"/>
      <c r="P140" s="57"/>
      <c r="Q140" s="57"/>
      <c r="T140" s="57"/>
      <c r="U140" s="57"/>
      <c r="X140" s="57"/>
      <c r="Y140" s="57"/>
      <c r="AB140" s="57"/>
      <c r="AC140" s="57"/>
      <c r="AF140" s="57"/>
      <c r="AG140" s="57"/>
      <c r="AJ140" s="57"/>
      <c r="AK140" s="57"/>
      <c r="AN140" s="57"/>
      <c r="AO140" s="57"/>
      <c r="AR140" s="57"/>
      <c r="AS140" s="57"/>
      <c r="AT140" s="91"/>
      <c r="AU140" s="91"/>
      <c r="AV140" s="57"/>
      <c r="AW140" s="57"/>
    </row>
    <row r="141" spans="4:49" ht="15.75" customHeight="1" x14ac:dyDescent="0.25">
      <c r="D141" s="90"/>
      <c r="E141" s="57"/>
      <c r="H141" s="57"/>
      <c r="I141" s="57"/>
      <c r="L141" s="57"/>
      <c r="M141" s="57"/>
      <c r="P141" s="57"/>
      <c r="Q141" s="57"/>
      <c r="T141" s="57"/>
      <c r="U141" s="57"/>
      <c r="X141" s="57"/>
      <c r="Y141" s="57"/>
      <c r="AB141" s="57"/>
      <c r="AC141" s="57"/>
      <c r="AF141" s="57"/>
      <c r="AG141" s="57"/>
      <c r="AJ141" s="57"/>
      <c r="AK141" s="57"/>
      <c r="AN141" s="57"/>
      <c r="AO141" s="57"/>
      <c r="AR141" s="57"/>
      <c r="AS141" s="57"/>
      <c r="AT141" s="91"/>
      <c r="AU141" s="91"/>
      <c r="AV141" s="57"/>
      <c r="AW141" s="57"/>
    </row>
    <row r="142" spans="4:49" ht="15.75" customHeight="1" x14ac:dyDescent="0.25">
      <c r="D142" s="90"/>
      <c r="E142" s="57"/>
      <c r="H142" s="57"/>
      <c r="I142" s="57"/>
      <c r="L142" s="57"/>
      <c r="M142" s="57"/>
      <c r="P142" s="57"/>
      <c r="Q142" s="57"/>
      <c r="T142" s="57"/>
      <c r="U142" s="57"/>
      <c r="X142" s="57"/>
      <c r="Y142" s="57"/>
      <c r="AB142" s="57"/>
      <c r="AC142" s="57"/>
      <c r="AF142" s="57"/>
      <c r="AG142" s="57"/>
      <c r="AJ142" s="57"/>
      <c r="AK142" s="57"/>
      <c r="AN142" s="57"/>
      <c r="AO142" s="57"/>
      <c r="AR142" s="57"/>
      <c r="AS142" s="57"/>
      <c r="AT142" s="91"/>
      <c r="AU142" s="91"/>
      <c r="AV142" s="57"/>
      <c r="AW142" s="57"/>
    </row>
    <row r="143" spans="4:49" ht="15.75" customHeight="1" x14ac:dyDescent="0.25">
      <c r="D143" s="90"/>
      <c r="E143" s="57"/>
      <c r="H143" s="57"/>
      <c r="I143" s="57"/>
      <c r="L143" s="57"/>
      <c r="M143" s="57"/>
      <c r="P143" s="57"/>
      <c r="Q143" s="57"/>
      <c r="T143" s="57"/>
      <c r="U143" s="57"/>
      <c r="X143" s="57"/>
      <c r="Y143" s="57"/>
      <c r="AB143" s="57"/>
      <c r="AC143" s="57"/>
      <c r="AF143" s="57"/>
      <c r="AG143" s="57"/>
      <c r="AJ143" s="57"/>
      <c r="AK143" s="57"/>
      <c r="AN143" s="57"/>
      <c r="AO143" s="57"/>
      <c r="AR143" s="57"/>
      <c r="AS143" s="57"/>
      <c r="AT143" s="91"/>
      <c r="AU143" s="91"/>
      <c r="AV143" s="57"/>
      <c r="AW143" s="57"/>
    </row>
    <row r="144" spans="4:49" ht="15.75" customHeight="1" x14ac:dyDescent="0.25">
      <c r="D144" s="90"/>
      <c r="E144" s="57"/>
      <c r="H144" s="57"/>
      <c r="I144" s="57"/>
      <c r="L144" s="57"/>
      <c r="M144" s="57"/>
      <c r="P144" s="57"/>
      <c r="Q144" s="57"/>
      <c r="T144" s="57"/>
      <c r="U144" s="57"/>
      <c r="X144" s="57"/>
      <c r="Y144" s="57"/>
      <c r="AB144" s="57"/>
      <c r="AC144" s="57"/>
      <c r="AF144" s="57"/>
      <c r="AG144" s="57"/>
      <c r="AJ144" s="57"/>
      <c r="AK144" s="57"/>
      <c r="AN144" s="57"/>
      <c r="AO144" s="57"/>
      <c r="AR144" s="57"/>
      <c r="AS144" s="57"/>
      <c r="AT144" s="91"/>
      <c r="AU144" s="91"/>
      <c r="AV144" s="57"/>
      <c r="AW144" s="57"/>
    </row>
    <row r="145" spans="4:49" ht="15.75" customHeight="1" x14ac:dyDescent="0.25">
      <c r="D145" s="90"/>
      <c r="E145" s="57"/>
      <c r="H145" s="57"/>
      <c r="I145" s="57"/>
      <c r="L145" s="57"/>
      <c r="M145" s="57"/>
      <c r="P145" s="57"/>
      <c r="Q145" s="57"/>
      <c r="T145" s="57"/>
      <c r="U145" s="57"/>
      <c r="X145" s="57"/>
      <c r="Y145" s="57"/>
      <c r="AB145" s="57"/>
      <c r="AC145" s="57"/>
      <c r="AF145" s="57"/>
      <c r="AG145" s="57"/>
      <c r="AJ145" s="57"/>
      <c r="AK145" s="57"/>
      <c r="AN145" s="57"/>
      <c r="AO145" s="57"/>
      <c r="AR145" s="57"/>
      <c r="AS145" s="57"/>
      <c r="AT145" s="91"/>
      <c r="AU145" s="91"/>
      <c r="AV145" s="57"/>
      <c r="AW145" s="57"/>
    </row>
    <row r="146" spans="4:49" ht="15.75" customHeight="1" x14ac:dyDescent="0.25">
      <c r="D146" s="90"/>
      <c r="E146" s="57"/>
      <c r="H146" s="57"/>
      <c r="I146" s="57"/>
      <c r="L146" s="57"/>
      <c r="M146" s="57"/>
      <c r="P146" s="57"/>
      <c r="Q146" s="57"/>
      <c r="T146" s="57"/>
      <c r="U146" s="57"/>
      <c r="X146" s="57"/>
      <c r="Y146" s="57"/>
      <c r="AB146" s="57"/>
      <c r="AC146" s="57"/>
      <c r="AF146" s="57"/>
      <c r="AG146" s="57"/>
      <c r="AJ146" s="57"/>
      <c r="AK146" s="57"/>
      <c r="AN146" s="57"/>
      <c r="AO146" s="57"/>
      <c r="AR146" s="57"/>
      <c r="AS146" s="57"/>
      <c r="AT146" s="91"/>
      <c r="AU146" s="91"/>
      <c r="AV146" s="57"/>
      <c r="AW146" s="57"/>
    </row>
    <row r="147" spans="4:49" ht="15.75" customHeight="1" x14ac:dyDescent="0.25">
      <c r="D147" s="90"/>
      <c r="E147" s="57"/>
      <c r="H147" s="57"/>
      <c r="I147" s="57"/>
      <c r="L147" s="57"/>
      <c r="M147" s="57"/>
      <c r="P147" s="57"/>
      <c r="Q147" s="57"/>
      <c r="T147" s="57"/>
      <c r="U147" s="57"/>
      <c r="X147" s="57"/>
      <c r="Y147" s="57"/>
      <c r="AB147" s="57"/>
      <c r="AC147" s="57"/>
      <c r="AF147" s="57"/>
      <c r="AG147" s="57"/>
      <c r="AJ147" s="57"/>
      <c r="AK147" s="57"/>
      <c r="AN147" s="57"/>
      <c r="AO147" s="57"/>
      <c r="AR147" s="57"/>
      <c r="AS147" s="57"/>
      <c r="AT147" s="91"/>
      <c r="AU147" s="91"/>
      <c r="AV147" s="57"/>
      <c r="AW147" s="57"/>
    </row>
    <row r="148" spans="4:49" ht="15.75" customHeight="1" x14ac:dyDescent="0.25">
      <c r="D148" s="90"/>
      <c r="E148" s="57"/>
      <c r="H148" s="57"/>
      <c r="I148" s="57"/>
      <c r="L148" s="57"/>
      <c r="M148" s="57"/>
      <c r="P148" s="57"/>
      <c r="Q148" s="57"/>
      <c r="T148" s="57"/>
      <c r="U148" s="57"/>
      <c r="X148" s="57"/>
      <c r="Y148" s="57"/>
      <c r="AB148" s="57"/>
      <c r="AC148" s="57"/>
      <c r="AF148" s="57"/>
      <c r="AG148" s="57"/>
      <c r="AJ148" s="57"/>
      <c r="AK148" s="57"/>
      <c r="AN148" s="57"/>
      <c r="AO148" s="57"/>
      <c r="AR148" s="57"/>
      <c r="AS148" s="57"/>
      <c r="AT148" s="91"/>
      <c r="AU148" s="91"/>
      <c r="AV148" s="57"/>
      <c r="AW148" s="57"/>
    </row>
    <row r="149" spans="4:49" ht="15.75" customHeight="1" x14ac:dyDescent="0.25">
      <c r="D149" s="90"/>
      <c r="E149" s="57"/>
      <c r="H149" s="57"/>
      <c r="I149" s="57"/>
      <c r="L149" s="57"/>
      <c r="M149" s="57"/>
      <c r="P149" s="57"/>
      <c r="Q149" s="57"/>
      <c r="T149" s="57"/>
      <c r="U149" s="57"/>
      <c r="X149" s="57"/>
      <c r="Y149" s="57"/>
      <c r="AB149" s="57"/>
      <c r="AC149" s="57"/>
      <c r="AF149" s="57"/>
      <c r="AG149" s="57"/>
      <c r="AJ149" s="57"/>
      <c r="AK149" s="57"/>
      <c r="AN149" s="57"/>
      <c r="AO149" s="57"/>
      <c r="AR149" s="57"/>
      <c r="AS149" s="57"/>
      <c r="AT149" s="91"/>
      <c r="AU149" s="91"/>
      <c r="AV149" s="57"/>
      <c r="AW149" s="57"/>
    </row>
    <row r="150" spans="4:49" ht="15.75" customHeight="1" x14ac:dyDescent="0.25">
      <c r="D150" s="90"/>
      <c r="E150" s="57"/>
      <c r="H150" s="57"/>
      <c r="I150" s="57"/>
      <c r="L150" s="57"/>
      <c r="M150" s="57"/>
      <c r="P150" s="57"/>
      <c r="Q150" s="57"/>
      <c r="T150" s="57"/>
      <c r="U150" s="57"/>
      <c r="X150" s="57"/>
      <c r="Y150" s="57"/>
      <c r="AB150" s="57"/>
      <c r="AC150" s="57"/>
      <c r="AF150" s="57"/>
      <c r="AG150" s="57"/>
      <c r="AJ150" s="57"/>
      <c r="AK150" s="57"/>
      <c r="AN150" s="57"/>
      <c r="AO150" s="57"/>
      <c r="AR150" s="57"/>
      <c r="AS150" s="57"/>
      <c r="AT150" s="91"/>
      <c r="AU150" s="91"/>
      <c r="AV150" s="57"/>
      <c r="AW150" s="57"/>
    </row>
    <row r="151" spans="4:49" ht="15.75" customHeight="1" x14ac:dyDescent="0.25">
      <c r="D151" s="90"/>
      <c r="E151" s="57"/>
      <c r="H151" s="57"/>
      <c r="I151" s="57"/>
      <c r="L151" s="57"/>
      <c r="M151" s="57"/>
      <c r="P151" s="57"/>
      <c r="Q151" s="57"/>
      <c r="T151" s="57"/>
      <c r="U151" s="57"/>
      <c r="X151" s="57"/>
      <c r="Y151" s="57"/>
      <c r="AB151" s="57"/>
      <c r="AC151" s="57"/>
      <c r="AF151" s="57"/>
      <c r="AG151" s="57"/>
      <c r="AJ151" s="57"/>
      <c r="AK151" s="57"/>
      <c r="AN151" s="57"/>
      <c r="AO151" s="57"/>
      <c r="AR151" s="57"/>
      <c r="AS151" s="57"/>
      <c r="AT151" s="91"/>
      <c r="AU151" s="91"/>
      <c r="AV151" s="57"/>
      <c r="AW151" s="57"/>
    </row>
    <row r="152" spans="4:49" ht="15.75" customHeight="1" x14ac:dyDescent="0.25">
      <c r="D152" s="90"/>
      <c r="E152" s="57"/>
      <c r="H152" s="57"/>
      <c r="I152" s="57"/>
      <c r="L152" s="57"/>
      <c r="M152" s="57"/>
      <c r="P152" s="57"/>
      <c r="Q152" s="57"/>
      <c r="T152" s="57"/>
      <c r="U152" s="57"/>
      <c r="X152" s="57"/>
      <c r="Y152" s="57"/>
      <c r="AB152" s="57"/>
      <c r="AC152" s="57"/>
      <c r="AF152" s="57"/>
      <c r="AG152" s="57"/>
      <c r="AJ152" s="57"/>
      <c r="AK152" s="57"/>
      <c r="AN152" s="57"/>
      <c r="AO152" s="57"/>
      <c r="AR152" s="57"/>
      <c r="AS152" s="57"/>
      <c r="AT152" s="91"/>
      <c r="AU152" s="91"/>
      <c r="AV152" s="57"/>
      <c r="AW152" s="57"/>
    </row>
    <row r="153" spans="4:49" ht="15.75" customHeight="1" x14ac:dyDescent="0.25">
      <c r="D153" s="90"/>
      <c r="E153" s="57"/>
      <c r="H153" s="57"/>
      <c r="I153" s="57"/>
      <c r="L153" s="57"/>
      <c r="M153" s="57"/>
      <c r="P153" s="57"/>
      <c r="Q153" s="57"/>
      <c r="T153" s="57"/>
      <c r="U153" s="57"/>
      <c r="X153" s="57"/>
      <c r="Y153" s="57"/>
      <c r="AB153" s="57"/>
      <c r="AC153" s="57"/>
      <c r="AF153" s="57"/>
      <c r="AG153" s="57"/>
      <c r="AJ153" s="57"/>
      <c r="AK153" s="57"/>
      <c r="AN153" s="57"/>
      <c r="AO153" s="57"/>
      <c r="AR153" s="57"/>
      <c r="AS153" s="57"/>
      <c r="AT153" s="91"/>
      <c r="AU153" s="91"/>
      <c r="AV153" s="57"/>
      <c r="AW153" s="57"/>
    </row>
    <row r="154" spans="4:49" ht="15.75" customHeight="1" x14ac:dyDescent="0.25">
      <c r="D154" s="90"/>
      <c r="E154" s="57"/>
      <c r="H154" s="57"/>
      <c r="I154" s="57"/>
      <c r="L154" s="57"/>
      <c r="M154" s="57"/>
      <c r="P154" s="57"/>
      <c r="Q154" s="57"/>
      <c r="T154" s="57"/>
      <c r="U154" s="57"/>
      <c r="X154" s="57"/>
      <c r="Y154" s="57"/>
      <c r="AB154" s="57"/>
      <c r="AC154" s="57"/>
      <c r="AF154" s="57"/>
      <c r="AG154" s="57"/>
      <c r="AJ154" s="57"/>
      <c r="AK154" s="57"/>
      <c r="AN154" s="57"/>
      <c r="AO154" s="57"/>
      <c r="AR154" s="57"/>
      <c r="AS154" s="57"/>
      <c r="AT154" s="91"/>
      <c r="AU154" s="91"/>
      <c r="AV154" s="57"/>
      <c r="AW154" s="57"/>
    </row>
    <row r="155" spans="4:49" ht="15.75" customHeight="1" x14ac:dyDescent="0.25">
      <c r="D155" s="90"/>
      <c r="E155" s="57"/>
      <c r="H155" s="57"/>
      <c r="I155" s="57"/>
      <c r="L155" s="57"/>
      <c r="M155" s="57"/>
      <c r="P155" s="57"/>
      <c r="Q155" s="57"/>
      <c r="T155" s="57"/>
      <c r="U155" s="57"/>
      <c r="X155" s="57"/>
      <c r="Y155" s="57"/>
      <c r="AB155" s="57"/>
      <c r="AC155" s="57"/>
      <c r="AF155" s="57"/>
      <c r="AG155" s="57"/>
      <c r="AJ155" s="57"/>
      <c r="AK155" s="57"/>
      <c r="AN155" s="57"/>
      <c r="AO155" s="57"/>
      <c r="AR155" s="57"/>
      <c r="AS155" s="57"/>
      <c r="AT155" s="91"/>
      <c r="AU155" s="91"/>
      <c r="AV155" s="57"/>
      <c r="AW155" s="57"/>
    </row>
    <row r="156" spans="4:49" ht="15.75" customHeight="1" x14ac:dyDescent="0.25">
      <c r="D156" s="90"/>
      <c r="E156" s="57"/>
      <c r="H156" s="57"/>
      <c r="I156" s="57"/>
      <c r="L156" s="57"/>
      <c r="M156" s="57"/>
      <c r="P156" s="57"/>
      <c r="Q156" s="57"/>
      <c r="T156" s="57"/>
      <c r="U156" s="57"/>
      <c r="X156" s="57"/>
      <c r="Y156" s="57"/>
      <c r="AB156" s="57"/>
      <c r="AC156" s="57"/>
      <c r="AF156" s="57"/>
      <c r="AG156" s="57"/>
      <c r="AJ156" s="57"/>
      <c r="AK156" s="57"/>
      <c r="AN156" s="57"/>
      <c r="AO156" s="57"/>
      <c r="AR156" s="57"/>
      <c r="AS156" s="57"/>
      <c r="AT156" s="91"/>
      <c r="AU156" s="91"/>
      <c r="AV156" s="57"/>
      <c r="AW156" s="57"/>
    </row>
    <row r="157" spans="4:49" ht="15.75" customHeight="1" x14ac:dyDescent="0.25">
      <c r="D157" s="90"/>
      <c r="E157" s="57"/>
      <c r="H157" s="57"/>
      <c r="I157" s="57"/>
      <c r="L157" s="57"/>
      <c r="M157" s="57"/>
      <c r="P157" s="57"/>
      <c r="Q157" s="57"/>
      <c r="T157" s="57"/>
      <c r="U157" s="57"/>
      <c r="X157" s="57"/>
      <c r="Y157" s="57"/>
      <c r="AB157" s="57"/>
      <c r="AC157" s="57"/>
      <c r="AF157" s="57"/>
      <c r="AG157" s="57"/>
      <c r="AJ157" s="57"/>
      <c r="AK157" s="57"/>
      <c r="AN157" s="57"/>
      <c r="AO157" s="57"/>
      <c r="AR157" s="57"/>
      <c r="AS157" s="57"/>
      <c r="AT157" s="91"/>
      <c r="AU157" s="91"/>
      <c r="AV157" s="57"/>
      <c r="AW157" s="57"/>
    </row>
    <row r="158" spans="4:49" ht="15.75" customHeight="1" x14ac:dyDescent="0.25">
      <c r="D158" s="90"/>
      <c r="E158" s="57"/>
      <c r="H158" s="57"/>
      <c r="I158" s="57"/>
      <c r="L158" s="57"/>
      <c r="M158" s="57"/>
      <c r="P158" s="57"/>
      <c r="Q158" s="57"/>
      <c r="T158" s="57"/>
      <c r="U158" s="57"/>
      <c r="X158" s="57"/>
      <c r="Y158" s="57"/>
      <c r="AB158" s="57"/>
      <c r="AC158" s="57"/>
      <c r="AF158" s="57"/>
      <c r="AG158" s="57"/>
      <c r="AJ158" s="57"/>
      <c r="AK158" s="57"/>
      <c r="AN158" s="57"/>
      <c r="AO158" s="57"/>
      <c r="AR158" s="57"/>
      <c r="AS158" s="57"/>
      <c r="AT158" s="91"/>
      <c r="AU158" s="91"/>
      <c r="AV158" s="57"/>
      <c r="AW158" s="57"/>
    </row>
    <row r="159" spans="4:49" ht="15.75" customHeight="1" x14ac:dyDescent="0.25">
      <c r="D159" s="90"/>
      <c r="E159" s="57"/>
      <c r="H159" s="57"/>
      <c r="I159" s="57"/>
      <c r="L159" s="57"/>
      <c r="M159" s="57"/>
      <c r="P159" s="57"/>
      <c r="Q159" s="57"/>
      <c r="T159" s="57"/>
      <c r="U159" s="57"/>
      <c r="X159" s="57"/>
      <c r="Y159" s="57"/>
      <c r="AB159" s="57"/>
      <c r="AC159" s="57"/>
      <c r="AF159" s="57"/>
      <c r="AG159" s="57"/>
      <c r="AJ159" s="57"/>
      <c r="AK159" s="57"/>
      <c r="AN159" s="57"/>
      <c r="AO159" s="57"/>
      <c r="AR159" s="57"/>
      <c r="AS159" s="57"/>
      <c r="AT159" s="91"/>
      <c r="AU159" s="91"/>
      <c r="AV159" s="57"/>
      <c r="AW159" s="57"/>
    </row>
    <row r="160" spans="4:49" ht="15.75" customHeight="1" x14ac:dyDescent="0.25">
      <c r="D160" s="90"/>
      <c r="E160" s="57"/>
      <c r="H160" s="57"/>
      <c r="I160" s="57"/>
      <c r="L160" s="57"/>
      <c r="M160" s="57"/>
      <c r="P160" s="57"/>
      <c r="Q160" s="57"/>
      <c r="T160" s="57"/>
      <c r="U160" s="57"/>
      <c r="X160" s="57"/>
      <c r="Y160" s="57"/>
      <c r="AB160" s="57"/>
      <c r="AC160" s="57"/>
      <c r="AF160" s="57"/>
      <c r="AG160" s="57"/>
      <c r="AJ160" s="57"/>
      <c r="AK160" s="57"/>
      <c r="AN160" s="57"/>
      <c r="AO160" s="57"/>
      <c r="AR160" s="57"/>
      <c r="AS160" s="57"/>
      <c r="AT160" s="91"/>
      <c r="AU160" s="91"/>
      <c r="AV160" s="57"/>
      <c r="AW160" s="57"/>
    </row>
    <row r="161" spans="4:49" ht="15.75" customHeight="1" x14ac:dyDescent="0.25">
      <c r="D161" s="90"/>
      <c r="E161" s="57"/>
      <c r="H161" s="57"/>
      <c r="I161" s="57"/>
      <c r="L161" s="57"/>
      <c r="M161" s="57"/>
      <c r="P161" s="57"/>
      <c r="Q161" s="57"/>
      <c r="T161" s="57"/>
      <c r="U161" s="57"/>
      <c r="X161" s="57"/>
      <c r="Y161" s="57"/>
      <c r="AB161" s="57"/>
      <c r="AC161" s="57"/>
      <c r="AF161" s="57"/>
      <c r="AG161" s="57"/>
      <c r="AJ161" s="57"/>
      <c r="AK161" s="57"/>
      <c r="AN161" s="57"/>
      <c r="AO161" s="57"/>
      <c r="AR161" s="57"/>
      <c r="AS161" s="57"/>
      <c r="AT161" s="91"/>
      <c r="AU161" s="91"/>
      <c r="AV161" s="57"/>
      <c r="AW161" s="57"/>
    </row>
    <row r="162" spans="4:49" ht="15.75" customHeight="1" x14ac:dyDescent="0.25">
      <c r="D162" s="90"/>
      <c r="E162" s="57"/>
      <c r="H162" s="57"/>
      <c r="I162" s="57"/>
      <c r="L162" s="57"/>
      <c r="M162" s="57"/>
      <c r="P162" s="57"/>
      <c r="Q162" s="57"/>
      <c r="T162" s="57"/>
      <c r="U162" s="57"/>
      <c r="X162" s="57"/>
      <c r="Y162" s="57"/>
      <c r="AB162" s="57"/>
      <c r="AC162" s="57"/>
      <c r="AF162" s="57"/>
      <c r="AG162" s="57"/>
      <c r="AJ162" s="57"/>
      <c r="AK162" s="57"/>
      <c r="AN162" s="57"/>
      <c r="AO162" s="57"/>
      <c r="AR162" s="57"/>
      <c r="AS162" s="57"/>
      <c r="AT162" s="91"/>
      <c r="AU162" s="91"/>
      <c r="AV162" s="57"/>
      <c r="AW162" s="57"/>
    </row>
    <row r="163" spans="4:49" ht="15.75" customHeight="1" x14ac:dyDescent="0.25">
      <c r="D163" s="90"/>
      <c r="E163" s="57"/>
      <c r="H163" s="57"/>
      <c r="I163" s="57"/>
      <c r="L163" s="57"/>
      <c r="M163" s="57"/>
      <c r="P163" s="57"/>
      <c r="Q163" s="57"/>
      <c r="T163" s="57"/>
      <c r="U163" s="57"/>
      <c r="X163" s="57"/>
      <c r="Y163" s="57"/>
      <c r="AB163" s="57"/>
      <c r="AC163" s="57"/>
      <c r="AF163" s="57"/>
      <c r="AG163" s="57"/>
      <c r="AJ163" s="57"/>
      <c r="AK163" s="57"/>
      <c r="AN163" s="57"/>
      <c r="AO163" s="57"/>
      <c r="AR163" s="57"/>
      <c r="AS163" s="57"/>
      <c r="AT163" s="91"/>
      <c r="AU163" s="91"/>
      <c r="AV163" s="57"/>
      <c r="AW163" s="57"/>
    </row>
    <row r="164" spans="4:49" ht="15.75" customHeight="1" x14ac:dyDescent="0.25">
      <c r="D164" s="90"/>
      <c r="E164" s="57"/>
      <c r="H164" s="57"/>
      <c r="I164" s="57"/>
      <c r="L164" s="57"/>
      <c r="M164" s="57"/>
      <c r="P164" s="57"/>
      <c r="Q164" s="57"/>
      <c r="T164" s="57"/>
      <c r="U164" s="57"/>
      <c r="X164" s="57"/>
      <c r="Y164" s="57"/>
      <c r="AB164" s="57"/>
      <c r="AC164" s="57"/>
      <c r="AF164" s="57"/>
      <c r="AG164" s="57"/>
      <c r="AJ164" s="57"/>
      <c r="AK164" s="57"/>
      <c r="AN164" s="57"/>
      <c r="AO164" s="57"/>
      <c r="AR164" s="57"/>
      <c r="AS164" s="57"/>
      <c r="AT164" s="91"/>
      <c r="AU164" s="91"/>
      <c r="AV164" s="57"/>
      <c r="AW164" s="57"/>
    </row>
    <row r="165" spans="4:49" ht="15.75" customHeight="1" x14ac:dyDescent="0.25">
      <c r="D165" s="90"/>
      <c r="E165" s="57"/>
      <c r="H165" s="57"/>
      <c r="I165" s="57"/>
      <c r="L165" s="57"/>
      <c r="M165" s="57"/>
      <c r="P165" s="57"/>
      <c r="Q165" s="57"/>
      <c r="T165" s="57"/>
      <c r="U165" s="57"/>
      <c r="X165" s="57"/>
      <c r="Y165" s="57"/>
      <c r="AB165" s="57"/>
      <c r="AC165" s="57"/>
      <c r="AF165" s="57"/>
      <c r="AG165" s="57"/>
      <c r="AJ165" s="57"/>
      <c r="AK165" s="57"/>
      <c r="AN165" s="57"/>
      <c r="AO165" s="57"/>
      <c r="AR165" s="57"/>
      <c r="AS165" s="57"/>
      <c r="AT165" s="91"/>
      <c r="AU165" s="91"/>
      <c r="AV165" s="57"/>
      <c r="AW165" s="57"/>
    </row>
    <row r="166" spans="4:49" ht="15.75" customHeight="1" x14ac:dyDescent="0.25">
      <c r="D166" s="90"/>
      <c r="E166" s="57"/>
      <c r="H166" s="57"/>
      <c r="I166" s="57"/>
      <c r="L166" s="57"/>
      <c r="M166" s="57"/>
      <c r="P166" s="57"/>
      <c r="Q166" s="57"/>
      <c r="T166" s="57"/>
      <c r="U166" s="57"/>
      <c r="X166" s="57"/>
      <c r="Y166" s="57"/>
      <c r="AB166" s="57"/>
      <c r="AC166" s="57"/>
      <c r="AF166" s="57"/>
      <c r="AG166" s="57"/>
      <c r="AJ166" s="57"/>
      <c r="AK166" s="57"/>
      <c r="AN166" s="57"/>
      <c r="AO166" s="57"/>
      <c r="AR166" s="57"/>
      <c r="AS166" s="57"/>
      <c r="AT166" s="91"/>
      <c r="AU166" s="91"/>
      <c r="AV166" s="57"/>
      <c r="AW166" s="57"/>
    </row>
    <row r="167" spans="4:49" ht="15.75" customHeight="1" x14ac:dyDescent="0.25">
      <c r="D167" s="90"/>
      <c r="E167" s="57"/>
      <c r="H167" s="57"/>
      <c r="I167" s="57"/>
      <c r="L167" s="57"/>
      <c r="M167" s="57"/>
      <c r="P167" s="57"/>
      <c r="Q167" s="57"/>
      <c r="T167" s="57"/>
      <c r="U167" s="57"/>
      <c r="X167" s="57"/>
      <c r="Y167" s="57"/>
      <c r="AB167" s="57"/>
      <c r="AC167" s="57"/>
      <c r="AF167" s="57"/>
      <c r="AG167" s="57"/>
      <c r="AJ167" s="57"/>
      <c r="AK167" s="57"/>
      <c r="AN167" s="57"/>
      <c r="AO167" s="57"/>
      <c r="AR167" s="57"/>
      <c r="AS167" s="57"/>
      <c r="AT167" s="91"/>
      <c r="AU167" s="91"/>
      <c r="AV167" s="57"/>
      <c r="AW167" s="57"/>
    </row>
    <row r="168" spans="4:49" ht="15.75" customHeight="1" x14ac:dyDescent="0.25">
      <c r="D168" s="90"/>
      <c r="E168" s="57"/>
      <c r="H168" s="57"/>
      <c r="I168" s="57"/>
      <c r="L168" s="57"/>
      <c r="M168" s="57"/>
      <c r="P168" s="57"/>
      <c r="Q168" s="57"/>
      <c r="T168" s="57"/>
      <c r="U168" s="57"/>
      <c r="X168" s="57"/>
      <c r="Y168" s="57"/>
      <c r="AB168" s="57"/>
      <c r="AC168" s="57"/>
      <c r="AF168" s="57"/>
      <c r="AG168" s="57"/>
      <c r="AJ168" s="57"/>
      <c r="AK168" s="57"/>
      <c r="AN168" s="57"/>
      <c r="AO168" s="57"/>
      <c r="AR168" s="57"/>
      <c r="AS168" s="57"/>
      <c r="AT168" s="91"/>
      <c r="AU168" s="91"/>
      <c r="AV168" s="57"/>
      <c r="AW168" s="57"/>
    </row>
    <row r="169" spans="4:49" ht="15.75" customHeight="1" x14ac:dyDescent="0.25">
      <c r="D169" s="90"/>
      <c r="E169" s="57"/>
      <c r="H169" s="57"/>
      <c r="I169" s="57"/>
      <c r="L169" s="57"/>
      <c r="M169" s="57"/>
      <c r="P169" s="57"/>
      <c r="Q169" s="57"/>
      <c r="T169" s="57"/>
      <c r="U169" s="57"/>
      <c r="X169" s="57"/>
      <c r="Y169" s="57"/>
      <c r="AB169" s="57"/>
      <c r="AC169" s="57"/>
      <c r="AF169" s="57"/>
      <c r="AG169" s="57"/>
      <c r="AJ169" s="57"/>
      <c r="AK169" s="57"/>
      <c r="AN169" s="57"/>
      <c r="AO169" s="57"/>
      <c r="AR169" s="57"/>
      <c r="AS169" s="57"/>
      <c r="AT169" s="91"/>
      <c r="AU169" s="91"/>
      <c r="AV169" s="57"/>
      <c r="AW169" s="57"/>
    </row>
    <row r="170" spans="4:49" ht="15.75" customHeight="1" x14ac:dyDescent="0.25">
      <c r="D170" s="90"/>
      <c r="E170" s="57"/>
      <c r="H170" s="57"/>
      <c r="I170" s="57"/>
      <c r="L170" s="57"/>
      <c r="M170" s="57"/>
      <c r="P170" s="57"/>
      <c r="Q170" s="57"/>
      <c r="T170" s="57"/>
      <c r="U170" s="57"/>
      <c r="X170" s="57"/>
      <c r="Y170" s="57"/>
      <c r="AB170" s="57"/>
      <c r="AC170" s="57"/>
      <c r="AF170" s="57"/>
      <c r="AG170" s="57"/>
      <c r="AJ170" s="57"/>
      <c r="AK170" s="57"/>
      <c r="AN170" s="57"/>
      <c r="AO170" s="57"/>
      <c r="AR170" s="57"/>
      <c r="AS170" s="57"/>
      <c r="AT170" s="91"/>
      <c r="AU170" s="91"/>
      <c r="AV170" s="57"/>
      <c r="AW170" s="57"/>
    </row>
    <row r="171" spans="4:49" ht="15.75" customHeight="1" x14ac:dyDescent="0.25">
      <c r="D171" s="90"/>
      <c r="E171" s="57"/>
      <c r="H171" s="57"/>
      <c r="I171" s="57"/>
      <c r="L171" s="57"/>
      <c r="M171" s="57"/>
      <c r="P171" s="57"/>
      <c r="Q171" s="57"/>
      <c r="T171" s="57"/>
      <c r="U171" s="57"/>
      <c r="X171" s="57"/>
      <c r="Y171" s="57"/>
      <c r="AB171" s="57"/>
      <c r="AC171" s="57"/>
      <c r="AF171" s="57"/>
      <c r="AG171" s="57"/>
      <c r="AJ171" s="57"/>
      <c r="AK171" s="57"/>
      <c r="AN171" s="57"/>
      <c r="AO171" s="57"/>
      <c r="AR171" s="57"/>
      <c r="AS171" s="57"/>
      <c r="AT171" s="91"/>
      <c r="AU171" s="91"/>
      <c r="AV171" s="57"/>
      <c r="AW171" s="57"/>
    </row>
    <row r="172" spans="4:49" ht="15.75" customHeight="1" x14ac:dyDescent="0.25">
      <c r="D172" s="90"/>
      <c r="E172" s="57"/>
      <c r="H172" s="57"/>
      <c r="I172" s="57"/>
      <c r="L172" s="57"/>
      <c r="M172" s="57"/>
      <c r="P172" s="57"/>
      <c r="Q172" s="57"/>
      <c r="T172" s="57"/>
      <c r="U172" s="57"/>
      <c r="X172" s="57"/>
      <c r="Y172" s="57"/>
      <c r="AB172" s="57"/>
      <c r="AC172" s="57"/>
      <c r="AF172" s="57"/>
      <c r="AG172" s="57"/>
      <c r="AJ172" s="57"/>
      <c r="AK172" s="57"/>
      <c r="AN172" s="57"/>
      <c r="AO172" s="57"/>
      <c r="AR172" s="57"/>
      <c r="AS172" s="57"/>
      <c r="AT172" s="91"/>
      <c r="AU172" s="91"/>
      <c r="AV172" s="57"/>
      <c r="AW172" s="57"/>
    </row>
    <row r="173" spans="4:49" ht="15.75" customHeight="1" x14ac:dyDescent="0.25">
      <c r="D173" s="90"/>
      <c r="E173" s="57"/>
      <c r="H173" s="57"/>
      <c r="I173" s="57"/>
      <c r="L173" s="57"/>
      <c r="M173" s="57"/>
      <c r="P173" s="57"/>
      <c r="Q173" s="57"/>
      <c r="T173" s="57"/>
      <c r="U173" s="57"/>
      <c r="X173" s="57"/>
      <c r="Y173" s="57"/>
      <c r="AB173" s="57"/>
      <c r="AC173" s="57"/>
      <c r="AF173" s="57"/>
      <c r="AG173" s="57"/>
      <c r="AJ173" s="57"/>
      <c r="AK173" s="57"/>
      <c r="AN173" s="57"/>
      <c r="AO173" s="57"/>
      <c r="AR173" s="57"/>
      <c r="AS173" s="57"/>
      <c r="AT173" s="91"/>
      <c r="AU173" s="91"/>
      <c r="AV173" s="57"/>
      <c r="AW173" s="57"/>
    </row>
    <row r="174" spans="4:49" ht="15.75" customHeight="1" x14ac:dyDescent="0.25">
      <c r="D174" s="90"/>
      <c r="E174" s="57"/>
      <c r="H174" s="57"/>
      <c r="I174" s="57"/>
      <c r="L174" s="57"/>
      <c r="M174" s="57"/>
      <c r="P174" s="57"/>
      <c r="Q174" s="57"/>
      <c r="T174" s="57"/>
      <c r="U174" s="57"/>
      <c r="X174" s="57"/>
      <c r="Y174" s="57"/>
      <c r="AB174" s="57"/>
      <c r="AC174" s="57"/>
      <c r="AF174" s="57"/>
      <c r="AG174" s="57"/>
      <c r="AJ174" s="57"/>
      <c r="AK174" s="57"/>
      <c r="AN174" s="57"/>
      <c r="AO174" s="57"/>
      <c r="AR174" s="57"/>
      <c r="AS174" s="57"/>
      <c r="AT174" s="91"/>
      <c r="AU174" s="91"/>
      <c r="AV174" s="57"/>
      <c r="AW174" s="57"/>
    </row>
    <row r="175" spans="4:49" ht="15.75" customHeight="1" x14ac:dyDescent="0.25">
      <c r="D175" s="90"/>
      <c r="E175" s="57"/>
      <c r="H175" s="57"/>
      <c r="I175" s="57"/>
      <c r="L175" s="57"/>
      <c r="M175" s="57"/>
      <c r="P175" s="57"/>
      <c r="Q175" s="57"/>
      <c r="T175" s="57"/>
      <c r="U175" s="57"/>
      <c r="X175" s="57"/>
      <c r="Y175" s="57"/>
      <c r="AB175" s="57"/>
      <c r="AC175" s="57"/>
      <c r="AF175" s="57"/>
      <c r="AG175" s="57"/>
      <c r="AJ175" s="57"/>
      <c r="AK175" s="57"/>
      <c r="AN175" s="57"/>
      <c r="AO175" s="57"/>
      <c r="AR175" s="57"/>
      <c r="AS175" s="57"/>
      <c r="AT175" s="91"/>
      <c r="AU175" s="91"/>
      <c r="AV175" s="57"/>
      <c r="AW175" s="57"/>
    </row>
    <row r="176" spans="4:49" ht="15.75" customHeight="1" x14ac:dyDescent="0.25">
      <c r="D176" s="90"/>
      <c r="E176" s="57"/>
      <c r="H176" s="57"/>
      <c r="I176" s="57"/>
      <c r="L176" s="57"/>
      <c r="M176" s="57"/>
      <c r="P176" s="57"/>
      <c r="Q176" s="57"/>
      <c r="T176" s="57"/>
      <c r="U176" s="57"/>
      <c r="X176" s="57"/>
      <c r="Y176" s="57"/>
      <c r="AB176" s="57"/>
      <c r="AC176" s="57"/>
      <c r="AF176" s="57"/>
      <c r="AG176" s="57"/>
      <c r="AJ176" s="57"/>
      <c r="AK176" s="57"/>
      <c r="AN176" s="57"/>
      <c r="AO176" s="57"/>
      <c r="AR176" s="57"/>
      <c r="AS176" s="57"/>
      <c r="AT176" s="91"/>
      <c r="AU176" s="91"/>
      <c r="AV176" s="57"/>
      <c r="AW176" s="57"/>
    </row>
    <row r="177" spans="4:49" ht="15.75" customHeight="1" x14ac:dyDescent="0.25">
      <c r="D177" s="90"/>
      <c r="E177" s="57"/>
      <c r="H177" s="57"/>
      <c r="I177" s="57"/>
      <c r="L177" s="57"/>
      <c r="M177" s="57"/>
      <c r="P177" s="57"/>
      <c r="Q177" s="57"/>
      <c r="T177" s="57"/>
      <c r="U177" s="57"/>
      <c r="X177" s="57"/>
      <c r="Y177" s="57"/>
      <c r="AB177" s="57"/>
      <c r="AC177" s="57"/>
      <c r="AF177" s="57"/>
      <c r="AG177" s="57"/>
      <c r="AJ177" s="57"/>
      <c r="AK177" s="57"/>
      <c r="AN177" s="57"/>
      <c r="AO177" s="57"/>
      <c r="AR177" s="57"/>
      <c r="AS177" s="57"/>
      <c r="AT177" s="91"/>
      <c r="AU177" s="91"/>
      <c r="AV177" s="57"/>
      <c r="AW177" s="57"/>
    </row>
    <row r="178" spans="4:49" ht="15.75" customHeight="1" x14ac:dyDescent="0.25">
      <c r="D178" s="90"/>
      <c r="E178" s="57"/>
      <c r="H178" s="57"/>
      <c r="I178" s="57"/>
      <c r="L178" s="57"/>
      <c r="M178" s="57"/>
      <c r="P178" s="57"/>
      <c r="Q178" s="57"/>
      <c r="T178" s="57"/>
      <c r="U178" s="57"/>
      <c r="X178" s="57"/>
      <c r="Y178" s="57"/>
      <c r="AB178" s="57"/>
      <c r="AC178" s="57"/>
      <c r="AF178" s="57"/>
      <c r="AG178" s="57"/>
      <c r="AJ178" s="57"/>
      <c r="AK178" s="57"/>
      <c r="AN178" s="57"/>
      <c r="AO178" s="57"/>
      <c r="AR178" s="57"/>
      <c r="AS178" s="57"/>
      <c r="AT178" s="91"/>
      <c r="AU178" s="91"/>
      <c r="AV178" s="57"/>
      <c r="AW178" s="57"/>
    </row>
    <row r="179" spans="4:49" ht="15.75" customHeight="1" x14ac:dyDescent="0.25">
      <c r="D179" s="90"/>
      <c r="E179" s="57"/>
      <c r="H179" s="57"/>
      <c r="I179" s="57"/>
      <c r="L179" s="57"/>
      <c r="M179" s="57"/>
      <c r="P179" s="57"/>
      <c r="Q179" s="57"/>
      <c r="T179" s="57"/>
      <c r="U179" s="57"/>
      <c r="X179" s="57"/>
      <c r="Y179" s="57"/>
      <c r="AB179" s="57"/>
      <c r="AC179" s="57"/>
      <c r="AF179" s="57"/>
      <c r="AG179" s="57"/>
      <c r="AJ179" s="57"/>
      <c r="AK179" s="57"/>
      <c r="AN179" s="57"/>
      <c r="AO179" s="57"/>
      <c r="AR179" s="57"/>
      <c r="AS179" s="57"/>
      <c r="AT179" s="91"/>
      <c r="AU179" s="91"/>
      <c r="AV179" s="57"/>
      <c r="AW179" s="57"/>
    </row>
    <row r="180" spans="4:49" ht="15.75" customHeight="1" x14ac:dyDescent="0.25">
      <c r="D180" s="90"/>
      <c r="E180" s="57"/>
      <c r="H180" s="57"/>
      <c r="I180" s="57"/>
      <c r="L180" s="57"/>
      <c r="M180" s="57"/>
      <c r="P180" s="57"/>
      <c r="Q180" s="57"/>
      <c r="T180" s="57"/>
      <c r="U180" s="57"/>
      <c r="X180" s="57"/>
      <c r="Y180" s="57"/>
      <c r="AB180" s="57"/>
      <c r="AC180" s="57"/>
      <c r="AF180" s="57"/>
      <c r="AG180" s="57"/>
      <c r="AJ180" s="57"/>
      <c r="AK180" s="57"/>
      <c r="AN180" s="57"/>
      <c r="AO180" s="57"/>
      <c r="AR180" s="57"/>
      <c r="AS180" s="57"/>
      <c r="AT180" s="91"/>
      <c r="AU180" s="91"/>
      <c r="AV180" s="57"/>
      <c r="AW180" s="57"/>
    </row>
    <row r="181" spans="4:49" ht="15.75" customHeight="1" x14ac:dyDescent="0.25">
      <c r="D181" s="90"/>
      <c r="E181" s="57"/>
      <c r="H181" s="57"/>
      <c r="I181" s="57"/>
      <c r="L181" s="57"/>
      <c r="M181" s="57"/>
      <c r="P181" s="57"/>
      <c r="Q181" s="57"/>
      <c r="T181" s="57"/>
      <c r="U181" s="57"/>
      <c r="X181" s="57"/>
      <c r="Y181" s="57"/>
      <c r="AB181" s="57"/>
      <c r="AC181" s="57"/>
      <c r="AF181" s="57"/>
      <c r="AG181" s="57"/>
      <c r="AJ181" s="57"/>
      <c r="AK181" s="57"/>
      <c r="AN181" s="57"/>
      <c r="AO181" s="57"/>
      <c r="AR181" s="57"/>
      <c r="AS181" s="57"/>
      <c r="AT181" s="91"/>
      <c r="AU181" s="91"/>
      <c r="AV181" s="57"/>
      <c r="AW181" s="57"/>
    </row>
    <row r="182" spans="4:49" ht="15.75" customHeight="1" x14ac:dyDescent="0.25">
      <c r="D182" s="90"/>
      <c r="E182" s="57"/>
      <c r="H182" s="57"/>
      <c r="I182" s="57"/>
      <c r="L182" s="57"/>
      <c r="M182" s="57"/>
      <c r="P182" s="57"/>
      <c r="Q182" s="57"/>
      <c r="T182" s="57"/>
      <c r="U182" s="57"/>
      <c r="X182" s="57"/>
      <c r="Y182" s="57"/>
      <c r="AB182" s="57"/>
      <c r="AC182" s="57"/>
      <c r="AF182" s="57"/>
      <c r="AG182" s="57"/>
      <c r="AJ182" s="57"/>
      <c r="AK182" s="57"/>
      <c r="AN182" s="57"/>
      <c r="AO182" s="57"/>
      <c r="AR182" s="57"/>
      <c r="AS182" s="57"/>
      <c r="AT182" s="91"/>
      <c r="AU182" s="91"/>
      <c r="AV182" s="57"/>
      <c r="AW182" s="57"/>
    </row>
    <row r="183" spans="4:49" ht="15.75" customHeight="1" x14ac:dyDescent="0.25">
      <c r="D183" s="90"/>
      <c r="E183" s="57"/>
      <c r="H183" s="57"/>
      <c r="I183" s="57"/>
      <c r="L183" s="57"/>
      <c r="M183" s="57"/>
      <c r="P183" s="57"/>
      <c r="Q183" s="57"/>
      <c r="T183" s="57"/>
      <c r="U183" s="57"/>
      <c r="X183" s="57"/>
      <c r="Y183" s="57"/>
      <c r="AB183" s="57"/>
      <c r="AC183" s="57"/>
      <c r="AF183" s="57"/>
      <c r="AG183" s="57"/>
      <c r="AJ183" s="57"/>
      <c r="AK183" s="57"/>
      <c r="AN183" s="57"/>
      <c r="AO183" s="57"/>
      <c r="AR183" s="57"/>
      <c r="AS183" s="57"/>
      <c r="AT183" s="91"/>
      <c r="AU183" s="91"/>
      <c r="AV183" s="57"/>
      <c r="AW183" s="57"/>
    </row>
    <row r="184" spans="4:49" ht="15.75" customHeight="1" x14ac:dyDescent="0.25">
      <c r="D184" s="90"/>
      <c r="E184" s="57"/>
      <c r="H184" s="57"/>
      <c r="I184" s="57"/>
      <c r="L184" s="57"/>
      <c r="M184" s="57"/>
      <c r="P184" s="57"/>
      <c r="Q184" s="57"/>
      <c r="T184" s="57"/>
      <c r="U184" s="57"/>
      <c r="X184" s="57"/>
      <c r="Y184" s="57"/>
      <c r="AB184" s="57"/>
      <c r="AC184" s="57"/>
      <c r="AF184" s="57"/>
      <c r="AG184" s="57"/>
      <c r="AJ184" s="57"/>
      <c r="AK184" s="57"/>
      <c r="AN184" s="57"/>
      <c r="AO184" s="57"/>
      <c r="AR184" s="57"/>
      <c r="AS184" s="57"/>
      <c r="AT184" s="91"/>
      <c r="AU184" s="91"/>
      <c r="AV184" s="57"/>
      <c r="AW184" s="57"/>
    </row>
    <row r="185" spans="4:49" ht="15.75" customHeight="1" x14ac:dyDescent="0.25">
      <c r="D185" s="90"/>
      <c r="E185" s="57"/>
      <c r="H185" s="57"/>
      <c r="I185" s="57"/>
      <c r="L185" s="57"/>
      <c r="M185" s="57"/>
      <c r="P185" s="57"/>
      <c r="Q185" s="57"/>
      <c r="T185" s="57"/>
      <c r="U185" s="57"/>
      <c r="X185" s="57"/>
      <c r="Y185" s="57"/>
      <c r="AB185" s="57"/>
      <c r="AC185" s="57"/>
      <c r="AF185" s="57"/>
      <c r="AG185" s="57"/>
      <c r="AJ185" s="57"/>
      <c r="AK185" s="57"/>
      <c r="AN185" s="57"/>
      <c r="AO185" s="57"/>
      <c r="AR185" s="57"/>
      <c r="AS185" s="57"/>
      <c r="AT185" s="91"/>
      <c r="AU185" s="91"/>
      <c r="AV185" s="57"/>
      <c r="AW185" s="57"/>
    </row>
    <row r="186" spans="4:49" ht="15.75" customHeight="1" x14ac:dyDescent="0.25">
      <c r="D186" s="90"/>
      <c r="E186" s="57"/>
      <c r="H186" s="57"/>
      <c r="I186" s="57"/>
      <c r="L186" s="57"/>
      <c r="M186" s="57"/>
      <c r="P186" s="57"/>
      <c r="Q186" s="57"/>
      <c r="T186" s="57"/>
      <c r="U186" s="57"/>
      <c r="X186" s="57"/>
      <c r="Y186" s="57"/>
      <c r="AB186" s="57"/>
      <c r="AC186" s="57"/>
      <c r="AF186" s="57"/>
      <c r="AG186" s="57"/>
      <c r="AJ186" s="57"/>
      <c r="AK186" s="57"/>
      <c r="AN186" s="57"/>
      <c r="AO186" s="57"/>
      <c r="AR186" s="57"/>
      <c r="AS186" s="57"/>
      <c r="AT186" s="91"/>
      <c r="AU186" s="91"/>
      <c r="AV186" s="57"/>
      <c r="AW186" s="57"/>
    </row>
    <row r="187" spans="4:49" ht="15.75" customHeight="1" x14ac:dyDescent="0.25">
      <c r="D187" s="90"/>
      <c r="E187" s="57"/>
      <c r="H187" s="57"/>
      <c r="I187" s="57"/>
      <c r="L187" s="57"/>
      <c r="M187" s="57"/>
      <c r="P187" s="57"/>
      <c r="Q187" s="57"/>
      <c r="T187" s="57"/>
      <c r="U187" s="57"/>
      <c r="X187" s="57"/>
      <c r="Y187" s="57"/>
      <c r="AB187" s="57"/>
      <c r="AC187" s="57"/>
      <c r="AF187" s="57"/>
      <c r="AG187" s="57"/>
      <c r="AJ187" s="57"/>
      <c r="AK187" s="57"/>
      <c r="AN187" s="57"/>
      <c r="AO187" s="57"/>
      <c r="AR187" s="57"/>
      <c r="AS187" s="57"/>
      <c r="AT187" s="91"/>
      <c r="AU187" s="91"/>
      <c r="AV187" s="57"/>
      <c r="AW187" s="57"/>
    </row>
    <row r="188" spans="4:49" ht="15.75" customHeight="1" x14ac:dyDescent="0.25">
      <c r="D188" s="90"/>
      <c r="E188" s="57"/>
      <c r="H188" s="57"/>
      <c r="I188" s="57"/>
      <c r="L188" s="57"/>
      <c r="M188" s="57"/>
      <c r="P188" s="57"/>
      <c r="Q188" s="57"/>
      <c r="T188" s="57"/>
      <c r="U188" s="57"/>
      <c r="X188" s="57"/>
      <c r="Y188" s="57"/>
      <c r="AB188" s="57"/>
      <c r="AC188" s="57"/>
      <c r="AF188" s="57"/>
      <c r="AG188" s="57"/>
      <c r="AJ188" s="57"/>
      <c r="AK188" s="57"/>
      <c r="AN188" s="57"/>
      <c r="AO188" s="57"/>
      <c r="AR188" s="57"/>
      <c r="AS188" s="57"/>
      <c r="AT188" s="91"/>
      <c r="AU188" s="91"/>
      <c r="AV188" s="57"/>
      <c r="AW188" s="57"/>
    </row>
    <row r="189" spans="4:49" ht="15.75" customHeight="1" x14ac:dyDescent="0.25">
      <c r="D189" s="90"/>
      <c r="E189" s="57"/>
      <c r="H189" s="57"/>
      <c r="I189" s="57"/>
      <c r="L189" s="57"/>
      <c r="M189" s="57"/>
      <c r="P189" s="57"/>
      <c r="Q189" s="57"/>
      <c r="T189" s="57"/>
      <c r="U189" s="57"/>
      <c r="X189" s="57"/>
      <c r="Y189" s="57"/>
      <c r="AB189" s="57"/>
      <c r="AC189" s="57"/>
      <c r="AF189" s="57"/>
      <c r="AG189" s="57"/>
      <c r="AJ189" s="57"/>
      <c r="AK189" s="57"/>
      <c r="AN189" s="57"/>
      <c r="AO189" s="57"/>
      <c r="AR189" s="57"/>
      <c r="AS189" s="57"/>
      <c r="AT189" s="91"/>
      <c r="AU189" s="91"/>
      <c r="AV189" s="57"/>
      <c r="AW189" s="57"/>
    </row>
    <row r="190" spans="4:49" ht="15.75" customHeight="1" x14ac:dyDescent="0.25">
      <c r="D190" s="90"/>
      <c r="E190" s="57"/>
      <c r="H190" s="57"/>
      <c r="I190" s="57"/>
      <c r="L190" s="57"/>
      <c r="M190" s="57"/>
      <c r="P190" s="57"/>
      <c r="Q190" s="57"/>
      <c r="T190" s="57"/>
      <c r="U190" s="57"/>
      <c r="X190" s="57"/>
      <c r="Y190" s="57"/>
      <c r="AB190" s="57"/>
      <c r="AC190" s="57"/>
      <c r="AF190" s="57"/>
      <c r="AG190" s="57"/>
      <c r="AJ190" s="57"/>
      <c r="AK190" s="57"/>
      <c r="AN190" s="57"/>
      <c r="AO190" s="57"/>
      <c r="AR190" s="57"/>
      <c r="AS190" s="57"/>
      <c r="AT190" s="91"/>
      <c r="AU190" s="91"/>
      <c r="AV190" s="57"/>
      <c r="AW190" s="57"/>
    </row>
    <row r="191" spans="4:49" ht="15.75" customHeight="1" x14ac:dyDescent="0.25">
      <c r="D191" s="90"/>
      <c r="E191" s="57"/>
      <c r="H191" s="57"/>
      <c r="I191" s="57"/>
      <c r="L191" s="57"/>
      <c r="M191" s="57"/>
      <c r="P191" s="57"/>
      <c r="Q191" s="57"/>
      <c r="T191" s="57"/>
      <c r="U191" s="57"/>
      <c r="X191" s="57"/>
      <c r="Y191" s="57"/>
      <c r="AB191" s="57"/>
      <c r="AC191" s="57"/>
      <c r="AF191" s="57"/>
      <c r="AG191" s="57"/>
      <c r="AJ191" s="57"/>
      <c r="AK191" s="57"/>
      <c r="AN191" s="57"/>
      <c r="AO191" s="57"/>
      <c r="AR191" s="57"/>
      <c r="AS191" s="57"/>
      <c r="AT191" s="91"/>
      <c r="AU191" s="91"/>
      <c r="AV191" s="57"/>
      <c r="AW191" s="57"/>
    </row>
    <row r="192" spans="4:49" ht="15.75" customHeight="1" x14ac:dyDescent="0.25">
      <c r="D192" s="90"/>
      <c r="E192" s="57"/>
      <c r="H192" s="57"/>
      <c r="I192" s="57"/>
      <c r="L192" s="57"/>
      <c r="M192" s="57"/>
      <c r="P192" s="57"/>
      <c r="Q192" s="57"/>
      <c r="T192" s="57"/>
      <c r="U192" s="57"/>
      <c r="X192" s="57"/>
      <c r="Y192" s="57"/>
      <c r="AB192" s="57"/>
      <c r="AC192" s="57"/>
      <c r="AF192" s="57"/>
      <c r="AG192" s="57"/>
      <c r="AJ192" s="57"/>
      <c r="AK192" s="57"/>
      <c r="AN192" s="57"/>
      <c r="AO192" s="57"/>
      <c r="AR192" s="57"/>
      <c r="AS192" s="57"/>
      <c r="AT192" s="91"/>
      <c r="AU192" s="91"/>
      <c r="AV192" s="57"/>
      <c r="AW192" s="57"/>
    </row>
    <row r="193" spans="4:49" ht="15.75" customHeight="1" x14ac:dyDescent="0.25">
      <c r="D193" s="90"/>
      <c r="E193" s="57"/>
      <c r="H193" s="57"/>
      <c r="I193" s="57"/>
      <c r="L193" s="57"/>
      <c r="M193" s="57"/>
      <c r="P193" s="57"/>
      <c r="Q193" s="57"/>
      <c r="T193" s="57"/>
      <c r="U193" s="57"/>
      <c r="X193" s="57"/>
      <c r="Y193" s="57"/>
      <c r="AB193" s="57"/>
      <c r="AC193" s="57"/>
      <c r="AF193" s="57"/>
      <c r="AG193" s="57"/>
      <c r="AJ193" s="57"/>
      <c r="AK193" s="57"/>
      <c r="AN193" s="57"/>
      <c r="AO193" s="57"/>
      <c r="AR193" s="57"/>
      <c r="AS193" s="57"/>
      <c r="AT193" s="91"/>
      <c r="AU193" s="91"/>
      <c r="AV193" s="57"/>
      <c r="AW193" s="57"/>
    </row>
    <row r="194" spans="4:49" ht="15.75" customHeight="1" x14ac:dyDescent="0.25">
      <c r="D194" s="90"/>
      <c r="E194" s="57"/>
      <c r="H194" s="57"/>
      <c r="I194" s="57"/>
      <c r="L194" s="57"/>
      <c r="M194" s="57"/>
      <c r="P194" s="57"/>
      <c r="Q194" s="57"/>
      <c r="T194" s="57"/>
      <c r="U194" s="57"/>
      <c r="X194" s="57"/>
      <c r="Y194" s="57"/>
      <c r="AB194" s="57"/>
      <c r="AC194" s="57"/>
      <c r="AF194" s="57"/>
      <c r="AG194" s="57"/>
      <c r="AJ194" s="57"/>
      <c r="AK194" s="57"/>
      <c r="AN194" s="57"/>
      <c r="AO194" s="57"/>
      <c r="AR194" s="57"/>
      <c r="AS194" s="57"/>
      <c r="AT194" s="91"/>
      <c r="AU194" s="91"/>
      <c r="AV194" s="57"/>
      <c r="AW194" s="57"/>
    </row>
    <row r="195" spans="4:49" ht="15.75" customHeight="1" x14ac:dyDescent="0.25">
      <c r="D195" s="90"/>
      <c r="E195" s="57"/>
      <c r="H195" s="57"/>
      <c r="I195" s="57"/>
      <c r="L195" s="57"/>
      <c r="M195" s="57"/>
      <c r="P195" s="57"/>
      <c r="Q195" s="57"/>
      <c r="T195" s="57"/>
      <c r="U195" s="57"/>
      <c r="X195" s="57"/>
      <c r="Y195" s="57"/>
      <c r="AB195" s="57"/>
      <c r="AC195" s="57"/>
      <c r="AF195" s="57"/>
      <c r="AG195" s="57"/>
      <c r="AJ195" s="57"/>
      <c r="AK195" s="57"/>
      <c r="AN195" s="57"/>
      <c r="AO195" s="57"/>
      <c r="AR195" s="57"/>
      <c r="AS195" s="57"/>
      <c r="AT195" s="91"/>
      <c r="AU195" s="91"/>
      <c r="AV195" s="57"/>
      <c r="AW195" s="57"/>
    </row>
    <row r="196" spans="4:49" ht="15.75" customHeight="1" x14ac:dyDescent="0.25">
      <c r="D196" s="90"/>
      <c r="E196" s="57"/>
      <c r="H196" s="57"/>
      <c r="I196" s="57"/>
      <c r="L196" s="57"/>
      <c r="M196" s="57"/>
      <c r="P196" s="57"/>
      <c r="Q196" s="57"/>
      <c r="T196" s="57"/>
      <c r="U196" s="57"/>
      <c r="X196" s="57"/>
      <c r="Y196" s="57"/>
      <c r="AB196" s="57"/>
      <c r="AC196" s="57"/>
      <c r="AF196" s="57"/>
      <c r="AG196" s="57"/>
      <c r="AJ196" s="57"/>
      <c r="AK196" s="57"/>
      <c r="AN196" s="57"/>
      <c r="AO196" s="57"/>
      <c r="AR196" s="57"/>
      <c r="AS196" s="57"/>
      <c r="AT196" s="91"/>
      <c r="AU196" s="91"/>
      <c r="AV196" s="57"/>
      <c r="AW196" s="57"/>
    </row>
    <row r="197" spans="4:49" ht="15.75" customHeight="1" x14ac:dyDescent="0.25">
      <c r="D197" s="90"/>
      <c r="E197" s="57"/>
      <c r="H197" s="57"/>
      <c r="I197" s="57"/>
      <c r="L197" s="57"/>
      <c r="M197" s="57"/>
      <c r="P197" s="57"/>
      <c r="Q197" s="57"/>
      <c r="T197" s="57"/>
      <c r="U197" s="57"/>
      <c r="X197" s="57"/>
      <c r="Y197" s="57"/>
      <c r="AB197" s="57"/>
      <c r="AC197" s="57"/>
      <c r="AF197" s="57"/>
      <c r="AG197" s="57"/>
      <c r="AJ197" s="57"/>
      <c r="AK197" s="57"/>
      <c r="AN197" s="57"/>
      <c r="AO197" s="57"/>
      <c r="AR197" s="57"/>
      <c r="AS197" s="57"/>
      <c r="AT197" s="91"/>
      <c r="AU197" s="91"/>
      <c r="AV197" s="57"/>
      <c r="AW197" s="57"/>
    </row>
    <row r="198" spans="4:49" ht="15.75" customHeight="1" x14ac:dyDescent="0.25">
      <c r="D198" s="90"/>
      <c r="E198" s="57"/>
      <c r="H198" s="57"/>
      <c r="I198" s="57"/>
      <c r="L198" s="57"/>
      <c r="M198" s="57"/>
      <c r="P198" s="57"/>
      <c r="Q198" s="57"/>
      <c r="T198" s="57"/>
      <c r="U198" s="57"/>
      <c r="X198" s="57"/>
      <c r="Y198" s="57"/>
      <c r="AB198" s="57"/>
      <c r="AC198" s="57"/>
      <c r="AF198" s="57"/>
      <c r="AG198" s="57"/>
      <c r="AJ198" s="57"/>
      <c r="AK198" s="57"/>
      <c r="AN198" s="57"/>
      <c r="AO198" s="57"/>
      <c r="AR198" s="57"/>
      <c r="AS198" s="57"/>
      <c r="AT198" s="91"/>
      <c r="AU198" s="91"/>
      <c r="AV198" s="57"/>
      <c r="AW198" s="57"/>
    </row>
    <row r="199" spans="4:49" ht="15.75" customHeight="1" x14ac:dyDescent="0.25">
      <c r="D199" s="90"/>
      <c r="E199" s="57"/>
      <c r="H199" s="57"/>
      <c r="I199" s="57"/>
      <c r="L199" s="57"/>
      <c r="M199" s="57"/>
      <c r="P199" s="57"/>
      <c r="Q199" s="57"/>
      <c r="T199" s="57"/>
      <c r="U199" s="57"/>
      <c r="X199" s="57"/>
      <c r="Y199" s="57"/>
      <c r="AB199" s="57"/>
      <c r="AC199" s="57"/>
      <c r="AF199" s="57"/>
      <c r="AG199" s="57"/>
      <c r="AJ199" s="57"/>
      <c r="AK199" s="57"/>
      <c r="AN199" s="57"/>
      <c r="AO199" s="57"/>
      <c r="AR199" s="57"/>
      <c r="AS199" s="57"/>
      <c r="AT199" s="91"/>
      <c r="AU199" s="91"/>
      <c r="AV199" s="57"/>
      <c r="AW199" s="57"/>
    </row>
    <row r="200" spans="4:49" ht="15.75" customHeight="1" x14ac:dyDescent="0.25">
      <c r="D200" s="90"/>
      <c r="E200" s="57"/>
      <c r="H200" s="57"/>
      <c r="I200" s="57"/>
      <c r="L200" s="57"/>
      <c r="M200" s="57"/>
      <c r="P200" s="57"/>
      <c r="Q200" s="57"/>
      <c r="T200" s="57"/>
      <c r="U200" s="57"/>
      <c r="X200" s="57"/>
      <c r="Y200" s="57"/>
      <c r="AB200" s="57"/>
      <c r="AC200" s="57"/>
      <c r="AF200" s="57"/>
      <c r="AG200" s="57"/>
      <c r="AJ200" s="57"/>
      <c r="AK200" s="57"/>
      <c r="AN200" s="57"/>
      <c r="AO200" s="57"/>
      <c r="AR200" s="57"/>
      <c r="AS200" s="57"/>
      <c r="AT200" s="91"/>
      <c r="AU200" s="91"/>
      <c r="AV200" s="57"/>
      <c r="AW200" s="57"/>
    </row>
    <row r="201" spans="4:49" ht="15.75" customHeight="1" x14ac:dyDescent="0.25">
      <c r="D201" s="90"/>
      <c r="E201" s="57"/>
      <c r="H201" s="57"/>
      <c r="I201" s="57"/>
      <c r="L201" s="57"/>
      <c r="M201" s="57"/>
      <c r="P201" s="57"/>
      <c r="Q201" s="57"/>
      <c r="T201" s="57"/>
      <c r="U201" s="57"/>
      <c r="X201" s="57"/>
      <c r="Y201" s="57"/>
      <c r="AB201" s="57"/>
      <c r="AC201" s="57"/>
      <c r="AF201" s="57"/>
      <c r="AG201" s="57"/>
      <c r="AJ201" s="57"/>
      <c r="AK201" s="57"/>
      <c r="AN201" s="57"/>
      <c r="AO201" s="57"/>
      <c r="AR201" s="57"/>
      <c r="AS201" s="57"/>
      <c r="AT201" s="91"/>
      <c r="AU201" s="91"/>
      <c r="AV201" s="57"/>
      <c r="AW201" s="57"/>
    </row>
    <row r="202" spans="4:49" ht="15.75" customHeight="1" x14ac:dyDescent="0.25">
      <c r="D202" s="90"/>
      <c r="E202" s="57"/>
      <c r="H202" s="57"/>
      <c r="I202" s="57"/>
      <c r="L202" s="57"/>
      <c r="M202" s="57"/>
      <c r="P202" s="57"/>
      <c r="Q202" s="57"/>
      <c r="T202" s="57"/>
      <c r="U202" s="57"/>
      <c r="X202" s="57"/>
      <c r="Y202" s="57"/>
      <c r="AB202" s="57"/>
      <c r="AC202" s="57"/>
      <c r="AF202" s="57"/>
      <c r="AG202" s="57"/>
      <c r="AJ202" s="57"/>
      <c r="AK202" s="57"/>
      <c r="AN202" s="57"/>
      <c r="AO202" s="57"/>
      <c r="AR202" s="57"/>
      <c r="AS202" s="57"/>
      <c r="AT202" s="91"/>
      <c r="AU202" s="91"/>
      <c r="AV202" s="57"/>
      <c r="AW202" s="57"/>
    </row>
    <row r="203" spans="4:49" ht="15.75" customHeight="1" x14ac:dyDescent="0.25">
      <c r="D203" s="90"/>
      <c r="E203" s="57"/>
      <c r="H203" s="57"/>
      <c r="I203" s="57"/>
      <c r="L203" s="57"/>
      <c r="M203" s="57"/>
      <c r="P203" s="57"/>
      <c r="Q203" s="57"/>
      <c r="T203" s="57"/>
      <c r="U203" s="57"/>
      <c r="X203" s="57"/>
      <c r="Y203" s="57"/>
      <c r="AB203" s="57"/>
      <c r="AC203" s="57"/>
      <c r="AF203" s="57"/>
      <c r="AG203" s="57"/>
      <c r="AJ203" s="57"/>
      <c r="AK203" s="57"/>
      <c r="AN203" s="57"/>
      <c r="AO203" s="57"/>
      <c r="AR203" s="57"/>
      <c r="AS203" s="57"/>
      <c r="AT203" s="91"/>
      <c r="AU203" s="91"/>
      <c r="AV203" s="57"/>
      <c r="AW203" s="57"/>
    </row>
    <row r="204" spans="4:49" ht="15.75" customHeight="1" x14ac:dyDescent="0.25">
      <c r="D204" s="90"/>
      <c r="E204" s="57"/>
      <c r="H204" s="57"/>
      <c r="I204" s="57"/>
      <c r="L204" s="57"/>
      <c r="M204" s="57"/>
      <c r="P204" s="57"/>
      <c r="Q204" s="57"/>
      <c r="T204" s="57"/>
      <c r="U204" s="57"/>
      <c r="X204" s="57"/>
      <c r="Y204" s="57"/>
      <c r="AB204" s="57"/>
      <c r="AC204" s="57"/>
      <c r="AF204" s="57"/>
      <c r="AG204" s="57"/>
      <c r="AJ204" s="57"/>
      <c r="AK204" s="57"/>
      <c r="AN204" s="57"/>
      <c r="AO204" s="57"/>
      <c r="AR204" s="57"/>
      <c r="AS204" s="57"/>
      <c r="AT204" s="91"/>
      <c r="AU204" s="91"/>
      <c r="AV204" s="57"/>
      <c r="AW204" s="57"/>
    </row>
    <row r="205" spans="4:49" ht="15.75" customHeight="1" x14ac:dyDescent="0.25">
      <c r="D205" s="90"/>
      <c r="E205" s="57"/>
      <c r="H205" s="57"/>
      <c r="I205" s="57"/>
      <c r="L205" s="57"/>
      <c r="M205" s="57"/>
      <c r="P205" s="57"/>
      <c r="Q205" s="57"/>
      <c r="T205" s="57"/>
      <c r="U205" s="57"/>
      <c r="X205" s="57"/>
      <c r="Y205" s="57"/>
      <c r="AB205" s="57"/>
      <c r="AC205" s="57"/>
      <c r="AF205" s="57"/>
      <c r="AG205" s="57"/>
      <c r="AJ205" s="57"/>
      <c r="AK205" s="57"/>
      <c r="AN205" s="57"/>
      <c r="AO205" s="57"/>
      <c r="AR205" s="57"/>
      <c r="AS205" s="57"/>
      <c r="AT205" s="91"/>
      <c r="AU205" s="91"/>
      <c r="AV205" s="57"/>
      <c r="AW205" s="57"/>
    </row>
    <row r="206" spans="4:49" ht="15.75" customHeight="1" x14ac:dyDescent="0.25">
      <c r="D206" s="90"/>
      <c r="E206" s="57"/>
      <c r="H206" s="57"/>
      <c r="I206" s="57"/>
      <c r="L206" s="57"/>
      <c r="M206" s="57"/>
      <c r="P206" s="57"/>
      <c r="Q206" s="57"/>
      <c r="T206" s="57"/>
      <c r="U206" s="57"/>
      <c r="X206" s="57"/>
      <c r="Y206" s="57"/>
      <c r="AB206" s="57"/>
      <c r="AC206" s="57"/>
      <c r="AF206" s="57"/>
      <c r="AG206" s="57"/>
      <c r="AJ206" s="57"/>
      <c r="AK206" s="57"/>
      <c r="AN206" s="57"/>
      <c r="AO206" s="57"/>
      <c r="AR206" s="57"/>
      <c r="AS206" s="57"/>
      <c r="AT206" s="91"/>
      <c r="AU206" s="91"/>
      <c r="AV206" s="57"/>
      <c r="AW206" s="57"/>
    </row>
    <row r="207" spans="4:49" ht="15.75" customHeight="1" x14ac:dyDescent="0.25">
      <c r="D207" s="90"/>
      <c r="E207" s="57"/>
      <c r="H207" s="57"/>
      <c r="I207" s="57"/>
      <c r="L207" s="57"/>
      <c r="M207" s="57"/>
      <c r="P207" s="57"/>
      <c r="Q207" s="57"/>
      <c r="T207" s="57"/>
      <c r="U207" s="57"/>
      <c r="X207" s="57"/>
      <c r="Y207" s="57"/>
      <c r="AB207" s="57"/>
      <c r="AC207" s="57"/>
      <c r="AF207" s="57"/>
      <c r="AG207" s="57"/>
      <c r="AJ207" s="57"/>
      <c r="AK207" s="57"/>
      <c r="AN207" s="57"/>
      <c r="AO207" s="57"/>
      <c r="AR207" s="57"/>
      <c r="AS207" s="57"/>
      <c r="AT207" s="91"/>
      <c r="AU207" s="91"/>
      <c r="AV207" s="57"/>
      <c r="AW207" s="57"/>
    </row>
    <row r="208" spans="4:49" ht="15.75" customHeight="1" x14ac:dyDescent="0.25">
      <c r="D208" s="90"/>
      <c r="E208" s="57"/>
      <c r="H208" s="57"/>
      <c r="I208" s="57"/>
      <c r="L208" s="57"/>
      <c r="M208" s="57"/>
      <c r="P208" s="57"/>
      <c r="Q208" s="57"/>
      <c r="T208" s="57"/>
      <c r="U208" s="57"/>
      <c r="X208" s="57"/>
      <c r="Y208" s="57"/>
      <c r="AB208" s="57"/>
      <c r="AC208" s="57"/>
      <c r="AF208" s="57"/>
      <c r="AG208" s="57"/>
      <c r="AJ208" s="57"/>
      <c r="AK208" s="57"/>
      <c r="AN208" s="57"/>
      <c r="AO208" s="57"/>
      <c r="AR208" s="57"/>
      <c r="AS208" s="57"/>
      <c r="AT208" s="91"/>
      <c r="AU208" s="91"/>
      <c r="AV208" s="57"/>
      <c r="AW208" s="57"/>
    </row>
    <row r="209" spans="4:49" ht="15.75" customHeight="1" x14ac:dyDescent="0.25">
      <c r="D209" s="90"/>
      <c r="E209" s="57"/>
      <c r="H209" s="57"/>
      <c r="I209" s="57"/>
      <c r="L209" s="57"/>
      <c r="M209" s="57"/>
      <c r="P209" s="57"/>
      <c r="Q209" s="57"/>
      <c r="T209" s="57"/>
      <c r="U209" s="57"/>
      <c r="X209" s="57"/>
      <c r="Y209" s="57"/>
      <c r="AB209" s="57"/>
      <c r="AC209" s="57"/>
      <c r="AF209" s="57"/>
      <c r="AG209" s="57"/>
      <c r="AJ209" s="57"/>
      <c r="AK209" s="57"/>
      <c r="AN209" s="57"/>
      <c r="AO209" s="57"/>
      <c r="AR209" s="57"/>
      <c r="AS209" s="57"/>
      <c r="AT209" s="91"/>
      <c r="AU209" s="91"/>
      <c r="AV209" s="57"/>
      <c r="AW209" s="57"/>
    </row>
    <row r="210" spans="4:49" ht="15.75" customHeight="1" x14ac:dyDescent="0.25">
      <c r="D210" s="90"/>
      <c r="E210" s="57"/>
      <c r="H210" s="57"/>
      <c r="I210" s="57"/>
      <c r="L210" s="57"/>
      <c r="M210" s="57"/>
      <c r="P210" s="57"/>
      <c r="Q210" s="57"/>
      <c r="T210" s="57"/>
      <c r="U210" s="57"/>
      <c r="X210" s="57"/>
      <c r="Y210" s="57"/>
      <c r="AB210" s="57"/>
      <c r="AC210" s="57"/>
      <c r="AF210" s="57"/>
      <c r="AG210" s="57"/>
      <c r="AJ210" s="57"/>
      <c r="AK210" s="57"/>
      <c r="AN210" s="57"/>
      <c r="AO210" s="57"/>
      <c r="AR210" s="57"/>
      <c r="AS210" s="57"/>
      <c r="AT210" s="91"/>
      <c r="AU210" s="91"/>
      <c r="AV210" s="57"/>
      <c r="AW210" s="57"/>
    </row>
    <row r="211" spans="4:49" ht="15.75" customHeight="1" x14ac:dyDescent="0.25">
      <c r="D211" s="90"/>
      <c r="E211" s="57"/>
      <c r="H211" s="57"/>
      <c r="I211" s="57"/>
      <c r="L211" s="57"/>
      <c r="M211" s="57"/>
      <c r="P211" s="57"/>
      <c r="Q211" s="57"/>
      <c r="T211" s="57"/>
      <c r="U211" s="57"/>
      <c r="X211" s="57"/>
      <c r="Y211" s="57"/>
      <c r="AB211" s="57"/>
      <c r="AC211" s="57"/>
      <c r="AF211" s="57"/>
      <c r="AG211" s="57"/>
      <c r="AJ211" s="57"/>
      <c r="AK211" s="57"/>
      <c r="AN211" s="57"/>
      <c r="AO211" s="57"/>
      <c r="AR211" s="57"/>
      <c r="AS211" s="57"/>
      <c r="AT211" s="91"/>
      <c r="AU211" s="91"/>
      <c r="AV211" s="57"/>
      <c r="AW211" s="57"/>
    </row>
    <row r="212" spans="4:49" ht="15.75" customHeight="1" x14ac:dyDescent="0.25">
      <c r="D212" s="90"/>
      <c r="E212" s="57"/>
      <c r="H212" s="57"/>
      <c r="I212" s="57"/>
      <c r="L212" s="57"/>
      <c r="M212" s="57"/>
      <c r="P212" s="57"/>
      <c r="Q212" s="57"/>
      <c r="T212" s="57"/>
      <c r="U212" s="57"/>
      <c r="X212" s="57"/>
      <c r="Y212" s="57"/>
      <c r="AB212" s="57"/>
      <c r="AC212" s="57"/>
      <c r="AF212" s="57"/>
      <c r="AG212" s="57"/>
      <c r="AJ212" s="57"/>
      <c r="AK212" s="57"/>
      <c r="AN212" s="57"/>
      <c r="AO212" s="57"/>
      <c r="AR212" s="57"/>
      <c r="AS212" s="57"/>
      <c r="AT212" s="91"/>
      <c r="AU212" s="91"/>
      <c r="AV212" s="57"/>
      <c r="AW212" s="57"/>
    </row>
    <row r="213" spans="4:49" ht="15.75" customHeight="1" x14ac:dyDescent="0.25">
      <c r="D213" s="90"/>
      <c r="E213" s="57"/>
      <c r="H213" s="57"/>
      <c r="I213" s="57"/>
      <c r="L213" s="57"/>
      <c r="M213" s="57"/>
      <c r="P213" s="57"/>
      <c r="Q213" s="57"/>
      <c r="T213" s="57"/>
      <c r="U213" s="57"/>
      <c r="X213" s="57"/>
      <c r="Y213" s="57"/>
      <c r="AB213" s="57"/>
      <c r="AC213" s="57"/>
      <c r="AF213" s="57"/>
      <c r="AG213" s="57"/>
      <c r="AJ213" s="57"/>
      <c r="AK213" s="57"/>
      <c r="AN213" s="57"/>
      <c r="AO213" s="57"/>
      <c r="AR213" s="57"/>
      <c r="AS213" s="57"/>
      <c r="AT213" s="91"/>
      <c r="AU213" s="91"/>
      <c r="AV213" s="57"/>
      <c r="AW213" s="57"/>
    </row>
    <row r="214" spans="4:49" ht="15.75" customHeight="1" x14ac:dyDescent="0.25">
      <c r="D214" s="90"/>
      <c r="E214" s="57"/>
      <c r="H214" s="57"/>
      <c r="I214" s="57"/>
      <c r="L214" s="57"/>
      <c r="M214" s="57"/>
      <c r="P214" s="57"/>
      <c r="Q214" s="57"/>
      <c r="T214" s="57"/>
      <c r="U214" s="57"/>
      <c r="X214" s="57"/>
      <c r="Y214" s="57"/>
      <c r="AB214" s="57"/>
      <c r="AC214" s="57"/>
      <c r="AF214" s="57"/>
      <c r="AG214" s="57"/>
      <c r="AJ214" s="57"/>
      <c r="AK214" s="57"/>
      <c r="AN214" s="57"/>
      <c r="AO214" s="57"/>
      <c r="AR214" s="57"/>
      <c r="AS214" s="57"/>
      <c r="AT214" s="91"/>
      <c r="AU214" s="91"/>
      <c r="AV214" s="57"/>
      <c r="AW214" s="57"/>
    </row>
    <row r="215" spans="4:49" ht="15.75" customHeight="1" x14ac:dyDescent="0.25">
      <c r="D215" s="90"/>
      <c r="E215" s="57"/>
      <c r="H215" s="57"/>
      <c r="I215" s="57"/>
      <c r="L215" s="57"/>
      <c r="M215" s="57"/>
      <c r="P215" s="57"/>
      <c r="Q215" s="57"/>
      <c r="T215" s="57"/>
      <c r="U215" s="57"/>
      <c r="X215" s="57"/>
      <c r="Y215" s="57"/>
      <c r="AB215" s="57"/>
      <c r="AC215" s="57"/>
      <c r="AF215" s="57"/>
      <c r="AG215" s="57"/>
      <c r="AJ215" s="57"/>
      <c r="AK215" s="57"/>
      <c r="AN215" s="57"/>
      <c r="AO215" s="57"/>
      <c r="AR215" s="57"/>
      <c r="AS215" s="57"/>
      <c r="AT215" s="91"/>
      <c r="AU215" s="91"/>
      <c r="AV215" s="57"/>
      <c r="AW215" s="57"/>
    </row>
    <row r="216" spans="4:49" ht="15.75" customHeight="1" x14ac:dyDescent="0.25">
      <c r="D216" s="90"/>
      <c r="E216" s="57"/>
      <c r="H216" s="57"/>
      <c r="I216" s="57"/>
      <c r="L216" s="57"/>
      <c r="M216" s="57"/>
      <c r="P216" s="57"/>
      <c r="Q216" s="57"/>
      <c r="T216" s="57"/>
      <c r="U216" s="57"/>
      <c r="X216" s="57"/>
      <c r="Y216" s="57"/>
      <c r="AB216" s="57"/>
      <c r="AC216" s="57"/>
      <c r="AF216" s="57"/>
      <c r="AG216" s="57"/>
      <c r="AJ216" s="57"/>
      <c r="AK216" s="57"/>
      <c r="AN216" s="57"/>
      <c r="AO216" s="57"/>
      <c r="AR216" s="57"/>
      <c r="AS216" s="57"/>
      <c r="AT216" s="91"/>
      <c r="AU216" s="91"/>
      <c r="AV216" s="57"/>
      <c r="AW216" s="57"/>
    </row>
    <row r="217" spans="4:49" ht="15.75" customHeight="1" x14ac:dyDescent="0.25">
      <c r="D217" s="90"/>
      <c r="E217" s="57"/>
      <c r="H217" s="57"/>
      <c r="I217" s="57"/>
      <c r="L217" s="57"/>
      <c r="M217" s="57"/>
      <c r="P217" s="57"/>
      <c r="Q217" s="57"/>
      <c r="T217" s="57"/>
      <c r="U217" s="57"/>
      <c r="X217" s="57"/>
      <c r="Y217" s="57"/>
      <c r="AB217" s="57"/>
      <c r="AC217" s="57"/>
      <c r="AF217" s="57"/>
      <c r="AG217" s="57"/>
      <c r="AJ217" s="57"/>
      <c r="AK217" s="57"/>
      <c r="AN217" s="57"/>
      <c r="AO217" s="57"/>
      <c r="AR217" s="57"/>
      <c r="AS217" s="57"/>
      <c r="AT217" s="91"/>
      <c r="AU217" s="91"/>
      <c r="AV217" s="57"/>
      <c r="AW217" s="57"/>
    </row>
    <row r="218" spans="4:49" ht="15.75" customHeight="1" x14ac:dyDescent="0.25">
      <c r="D218" s="90"/>
      <c r="E218" s="57"/>
      <c r="H218" s="57"/>
      <c r="I218" s="57"/>
      <c r="L218" s="57"/>
      <c r="M218" s="57"/>
      <c r="P218" s="57"/>
      <c r="Q218" s="57"/>
      <c r="T218" s="57"/>
      <c r="U218" s="57"/>
      <c r="X218" s="57"/>
      <c r="Y218" s="57"/>
      <c r="AB218" s="57"/>
      <c r="AC218" s="57"/>
      <c r="AF218" s="57"/>
      <c r="AG218" s="57"/>
      <c r="AJ218" s="57"/>
      <c r="AK218" s="57"/>
      <c r="AN218" s="57"/>
      <c r="AO218" s="57"/>
      <c r="AR218" s="57"/>
      <c r="AS218" s="57"/>
      <c r="AT218" s="91"/>
      <c r="AU218" s="91"/>
      <c r="AV218" s="57"/>
      <c r="AW218" s="57"/>
    </row>
    <row r="219" spans="4:49" ht="15.75" customHeight="1" x14ac:dyDescent="0.25">
      <c r="D219" s="90"/>
      <c r="E219" s="57"/>
      <c r="H219" s="57"/>
      <c r="I219" s="57"/>
      <c r="L219" s="57"/>
      <c r="M219" s="57"/>
      <c r="P219" s="57"/>
      <c r="Q219" s="57"/>
      <c r="T219" s="57"/>
      <c r="U219" s="57"/>
      <c r="X219" s="57"/>
      <c r="Y219" s="57"/>
      <c r="AB219" s="57"/>
      <c r="AC219" s="57"/>
      <c r="AF219" s="57"/>
      <c r="AG219" s="57"/>
      <c r="AJ219" s="57"/>
      <c r="AK219" s="57"/>
      <c r="AN219" s="57"/>
      <c r="AO219" s="57"/>
      <c r="AR219" s="57"/>
      <c r="AS219" s="57"/>
      <c r="AT219" s="91"/>
      <c r="AU219" s="91"/>
      <c r="AV219" s="57"/>
      <c r="AW219" s="57"/>
    </row>
    <row r="220" spans="4:49" ht="15.75" customHeight="1" x14ac:dyDescent="0.25">
      <c r="D220" s="90"/>
      <c r="E220" s="57"/>
      <c r="H220" s="57"/>
      <c r="I220" s="57"/>
      <c r="L220" s="57"/>
      <c r="M220" s="57"/>
      <c r="P220" s="57"/>
      <c r="Q220" s="57"/>
      <c r="T220" s="57"/>
      <c r="U220" s="57"/>
      <c r="X220" s="57"/>
      <c r="Y220" s="57"/>
      <c r="AB220" s="57"/>
      <c r="AC220" s="57"/>
      <c r="AF220" s="57"/>
      <c r="AG220" s="57"/>
      <c r="AJ220" s="57"/>
      <c r="AK220" s="57"/>
      <c r="AN220" s="57"/>
      <c r="AO220" s="57"/>
      <c r="AR220" s="57"/>
      <c r="AS220" s="57"/>
      <c r="AT220" s="91"/>
      <c r="AU220" s="91"/>
      <c r="AV220" s="57"/>
      <c r="AW220" s="57"/>
    </row>
    <row r="221" spans="4:49" ht="15.75" customHeight="1" x14ac:dyDescent="0.25">
      <c r="D221" s="90"/>
      <c r="E221" s="57"/>
      <c r="H221" s="57"/>
      <c r="I221" s="57"/>
      <c r="L221" s="57"/>
      <c r="M221" s="57"/>
      <c r="P221" s="57"/>
      <c r="Q221" s="57"/>
      <c r="T221" s="57"/>
      <c r="U221" s="57"/>
      <c r="X221" s="57"/>
      <c r="Y221" s="57"/>
      <c r="AB221" s="57"/>
      <c r="AC221" s="57"/>
      <c r="AF221" s="57"/>
      <c r="AG221" s="57"/>
      <c r="AJ221" s="57"/>
      <c r="AK221" s="57"/>
      <c r="AN221" s="57"/>
      <c r="AO221" s="57"/>
      <c r="AR221" s="57"/>
      <c r="AS221" s="57"/>
      <c r="AT221" s="91"/>
      <c r="AU221" s="91"/>
      <c r="AV221" s="57"/>
      <c r="AW221" s="57"/>
    </row>
    <row r="222" spans="4:49" ht="15.75" customHeight="1" x14ac:dyDescent="0.25">
      <c r="D222" s="90"/>
      <c r="E222" s="57"/>
      <c r="H222" s="57"/>
      <c r="I222" s="57"/>
      <c r="L222" s="57"/>
      <c r="M222" s="57"/>
      <c r="P222" s="57"/>
      <c r="Q222" s="57"/>
      <c r="T222" s="57"/>
      <c r="U222" s="57"/>
      <c r="X222" s="57"/>
      <c r="Y222" s="57"/>
      <c r="AB222" s="57"/>
      <c r="AC222" s="57"/>
      <c r="AF222" s="57"/>
      <c r="AG222" s="57"/>
      <c r="AJ222" s="57"/>
      <c r="AK222" s="57"/>
      <c r="AN222" s="57"/>
      <c r="AO222" s="57"/>
      <c r="AR222" s="57"/>
      <c r="AS222" s="57"/>
      <c r="AT222" s="91"/>
      <c r="AU222" s="91"/>
      <c r="AV222" s="57"/>
      <c r="AW222" s="57"/>
    </row>
    <row r="223" spans="4:49" ht="15.75" customHeight="1" x14ac:dyDescent="0.25">
      <c r="D223" s="90"/>
      <c r="E223" s="57"/>
      <c r="H223" s="57"/>
      <c r="I223" s="57"/>
      <c r="L223" s="57"/>
      <c r="M223" s="57"/>
      <c r="P223" s="57"/>
      <c r="Q223" s="57"/>
      <c r="T223" s="57"/>
      <c r="U223" s="57"/>
      <c r="X223" s="57"/>
      <c r="Y223" s="57"/>
      <c r="AB223" s="57"/>
      <c r="AC223" s="57"/>
      <c r="AF223" s="57"/>
      <c r="AG223" s="57"/>
      <c r="AJ223" s="57"/>
      <c r="AK223" s="57"/>
      <c r="AN223" s="57"/>
      <c r="AO223" s="57"/>
      <c r="AR223" s="57"/>
      <c r="AS223" s="57"/>
      <c r="AT223" s="91"/>
      <c r="AU223" s="91"/>
      <c r="AV223" s="57"/>
      <c r="AW223" s="57"/>
    </row>
    <row r="224" spans="4:49" ht="15.75" customHeight="1" x14ac:dyDescent="0.25">
      <c r="D224" s="90"/>
      <c r="E224" s="57"/>
      <c r="H224" s="57"/>
      <c r="I224" s="57"/>
      <c r="L224" s="57"/>
      <c r="M224" s="57"/>
      <c r="P224" s="57"/>
      <c r="Q224" s="57"/>
      <c r="T224" s="57"/>
      <c r="U224" s="57"/>
      <c r="X224" s="57"/>
      <c r="Y224" s="57"/>
      <c r="AB224" s="57"/>
      <c r="AC224" s="57"/>
      <c r="AF224" s="57"/>
      <c r="AG224" s="57"/>
      <c r="AJ224" s="57"/>
      <c r="AK224" s="57"/>
      <c r="AN224" s="57"/>
      <c r="AO224" s="57"/>
      <c r="AR224" s="57"/>
      <c r="AS224" s="57"/>
      <c r="AT224" s="91"/>
      <c r="AU224" s="91"/>
      <c r="AV224" s="57"/>
      <c r="AW224" s="57"/>
    </row>
    <row r="225" spans="4:49" ht="15.75" customHeight="1" x14ac:dyDescent="0.25">
      <c r="D225" s="90"/>
      <c r="E225" s="57"/>
      <c r="H225" s="57"/>
      <c r="I225" s="57"/>
      <c r="L225" s="57"/>
      <c r="M225" s="57"/>
      <c r="P225" s="57"/>
      <c r="Q225" s="57"/>
      <c r="T225" s="57"/>
      <c r="U225" s="57"/>
      <c r="X225" s="57"/>
      <c r="Y225" s="57"/>
      <c r="AB225" s="57"/>
      <c r="AC225" s="57"/>
      <c r="AF225" s="57"/>
      <c r="AG225" s="57"/>
      <c r="AJ225" s="57"/>
      <c r="AK225" s="57"/>
      <c r="AN225" s="57"/>
      <c r="AO225" s="57"/>
      <c r="AR225" s="57"/>
      <c r="AS225" s="57"/>
      <c r="AT225" s="91"/>
      <c r="AU225" s="91"/>
      <c r="AV225" s="57"/>
      <c r="AW225" s="57"/>
    </row>
    <row r="226" spans="4:49" ht="15.75" customHeight="1" x14ac:dyDescent="0.25">
      <c r="D226" s="90"/>
      <c r="E226" s="57"/>
      <c r="H226" s="57"/>
      <c r="I226" s="57"/>
      <c r="L226" s="57"/>
      <c r="M226" s="57"/>
      <c r="P226" s="57"/>
      <c r="Q226" s="57"/>
      <c r="T226" s="57"/>
      <c r="U226" s="57"/>
      <c r="X226" s="57"/>
      <c r="Y226" s="57"/>
      <c r="AB226" s="57"/>
      <c r="AC226" s="57"/>
      <c r="AF226" s="57"/>
      <c r="AG226" s="57"/>
      <c r="AJ226" s="57"/>
      <c r="AK226" s="57"/>
      <c r="AN226" s="57"/>
      <c r="AO226" s="57"/>
      <c r="AR226" s="57"/>
      <c r="AS226" s="57"/>
      <c r="AT226" s="91"/>
      <c r="AU226" s="91"/>
      <c r="AV226" s="57"/>
      <c r="AW226" s="57"/>
    </row>
    <row r="227" spans="4:49" ht="15.75" customHeight="1" x14ac:dyDescent="0.25">
      <c r="D227" s="90"/>
      <c r="E227" s="57"/>
      <c r="H227" s="57"/>
      <c r="I227" s="57"/>
      <c r="L227" s="57"/>
      <c r="M227" s="57"/>
      <c r="P227" s="57"/>
      <c r="Q227" s="57"/>
      <c r="T227" s="57"/>
      <c r="U227" s="57"/>
      <c r="X227" s="57"/>
      <c r="Y227" s="57"/>
      <c r="AB227" s="57"/>
      <c r="AC227" s="57"/>
      <c r="AF227" s="57"/>
      <c r="AG227" s="57"/>
      <c r="AJ227" s="57"/>
      <c r="AK227" s="57"/>
      <c r="AN227" s="57"/>
      <c r="AO227" s="57"/>
      <c r="AR227" s="57"/>
      <c r="AS227" s="57"/>
      <c r="AT227" s="91"/>
      <c r="AU227" s="91"/>
      <c r="AV227" s="57"/>
      <c r="AW227" s="57"/>
    </row>
    <row r="228" spans="4:49" ht="15.75" customHeight="1" x14ac:dyDescent="0.25">
      <c r="D228" s="90"/>
      <c r="E228" s="57"/>
      <c r="H228" s="57"/>
      <c r="I228" s="57"/>
      <c r="L228" s="57"/>
      <c r="M228" s="57"/>
      <c r="P228" s="57"/>
      <c r="Q228" s="57"/>
      <c r="T228" s="57"/>
      <c r="U228" s="57"/>
      <c r="X228" s="57"/>
      <c r="Y228" s="57"/>
      <c r="AB228" s="57"/>
      <c r="AC228" s="57"/>
      <c r="AF228" s="57"/>
      <c r="AG228" s="57"/>
      <c r="AJ228" s="57"/>
      <c r="AK228" s="57"/>
      <c r="AN228" s="57"/>
      <c r="AO228" s="57"/>
      <c r="AR228" s="57"/>
      <c r="AS228" s="57"/>
      <c r="AT228" s="91"/>
      <c r="AU228" s="91"/>
      <c r="AV228" s="57"/>
      <c r="AW228" s="57"/>
    </row>
    <row r="229" spans="4:49" ht="15.75" customHeight="1" x14ac:dyDescent="0.25">
      <c r="D229" s="90"/>
      <c r="E229" s="57"/>
      <c r="H229" s="57"/>
      <c r="I229" s="57"/>
      <c r="L229" s="57"/>
      <c r="M229" s="57"/>
      <c r="P229" s="57"/>
      <c r="Q229" s="57"/>
      <c r="T229" s="57"/>
      <c r="U229" s="57"/>
      <c r="X229" s="57"/>
      <c r="Y229" s="57"/>
      <c r="AB229" s="57"/>
      <c r="AC229" s="57"/>
      <c r="AF229" s="57"/>
      <c r="AG229" s="57"/>
      <c r="AJ229" s="57"/>
      <c r="AK229" s="57"/>
      <c r="AN229" s="57"/>
      <c r="AO229" s="57"/>
      <c r="AR229" s="57"/>
      <c r="AS229" s="57"/>
      <c r="AT229" s="91"/>
      <c r="AU229" s="91"/>
      <c r="AV229" s="57"/>
      <c r="AW229" s="57"/>
    </row>
    <row r="230" spans="4:49" ht="15.75" customHeight="1" x14ac:dyDescent="0.25">
      <c r="D230" s="90"/>
      <c r="E230" s="57"/>
      <c r="H230" s="57"/>
      <c r="I230" s="57"/>
      <c r="L230" s="57"/>
      <c r="M230" s="57"/>
      <c r="P230" s="57"/>
      <c r="Q230" s="57"/>
      <c r="T230" s="57"/>
      <c r="U230" s="57"/>
      <c r="X230" s="57"/>
      <c r="Y230" s="57"/>
      <c r="AB230" s="57"/>
      <c r="AC230" s="57"/>
      <c r="AF230" s="57"/>
      <c r="AG230" s="57"/>
      <c r="AJ230" s="57"/>
      <c r="AK230" s="57"/>
      <c r="AN230" s="57"/>
      <c r="AO230" s="57"/>
      <c r="AR230" s="57"/>
      <c r="AS230" s="57"/>
      <c r="AT230" s="91"/>
      <c r="AU230" s="91"/>
      <c r="AV230" s="57"/>
      <c r="AW230" s="57"/>
    </row>
    <row r="231" spans="4:49" ht="15.75" customHeight="1" x14ac:dyDescent="0.25">
      <c r="D231" s="90"/>
      <c r="E231" s="57"/>
      <c r="H231" s="57"/>
      <c r="I231" s="57"/>
      <c r="L231" s="57"/>
      <c r="M231" s="57"/>
      <c r="P231" s="57"/>
      <c r="Q231" s="57"/>
      <c r="T231" s="57"/>
      <c r="U231" s="57"/>
      <c r="X231" s="57"/>
      <c r="Y231" s="57"/>
      <c r="AB231" s="57"/>
      <c r="AC231" s="57"/>
      <c r="AF231" s="57"/>
      <c r="AG231" s="57"/>
      <c r="AJ231" s="57"/>
      <c r="AK231" s="57"/>
      <c r="AN231" s="57"/>
      <c r="AO231" s="57"/>
      <c r="AR231" s="57"/>
      <c r="AS231" s="57"/>
      <c r="AT231" s="91"/>
      <c r="AU231" s="91"/>
      <c r="AV231" s="57"/>
      <c r="AW231" s="57"/>
    </row>
    <row r="232" spans="4:49" ht="15.75" customHeight="1" x14ac:dyDescent="0.25">
      <c r="D232" s="90"/>
      <c r="E232" s="57"/>
      <c r="H232" s="57"/>
      <c r="I232" s="57"/>
      <c r="L232" s="57"/>
      <c r="M232" s="57"/>
      <c r="P232" s="57"/>
      <c r="Q232" s="57"/>
      <c r="T232" s="57"/>
      <c r="U232" s="57"/>
      <c r="X232" s="57"/>
      <c r="Y232" s="57"/>
      <c r="AB232" s="57"/>
      <c r="AC232" s="57"/>
      <c r="AF232" s="57"/>
      <c r="AG232" s="57"/>
      <c r="AJ232" s="57"/>
      <c r="AK232" s="57"/>
      <c r="AN232" s="57"/>
      <c r="AO232" s="57"/>
      <c r="AR232" s="57"/>
      <c r="AS232" s="57"/>
      <c r="AT232" s="91"/>
      <c r="AU232" s="91"/>
      <c r="AV232" s="57"/>
      <c r="AW232" s="57"/>
    </row>
    <row r="233" spans="4:49" ht="15.75" customHeight="1" x14ac:dyDescent="0.25">
      <c r="D233" s="90"/>
      <c r="E233" s="57"/>
      <c r="H233" s="57"/>
      <c r="I233" s="57"/>
      <c r="L233" s="57"/>
      <c r="M233" s="57"/>
      <c r="P233" s="57"/>
      <c r="Q233" s="57"/>
      <c r="T233" s="57"/>
      <c r="U233" s="57"/>
      <c r="X233" s="57"/>
      <c r="Y233" s="57"/>
      <c r="AB233" s="57"/>
      <c r="AC233" s="57"/>
      <c r="AF233" s="57"/>
      <c r="AG233" s="57"/>
      <c r="AJ233" s="57"/>
      <c r="AK233" s="57"/>
      <c r="AN233" s="57"/>
      <c r="AO233" s="57"/>
      <c r="AR233" s="57"/>
      <c r="AS233" s="57"/>
      <c r="AT233" s="91"/>
      <c r="AU233" s="91"/>
      <c r="AV233" s="57"/>
      <c r="AW233" s="57"/>
    </row>
    <row r="234" spans="4:49" ht="15.75" customHeight="1" x14ac:dyDescent="0.25">
      <c r="D234" s="90"/>
      <c r="E234" s="57"/>
      <c r="H234" s="57"/>
      <c r="I234" s="57"/>
      <c r="L234" s="57"/>
      <c r="M234" s="57"/>
      <c r="P234" s="57"/>
      <c r="Q234" s="57"/>
      <c r="T234" s="57"/>
      <c r="U234" s="57"/>
      <c r="X234" s="57"/>
      <c r="Y234" s="57"/>
      <c r="AB234" s="57"/>
      <c r="AC234" s="57"/>
      <c r="AF234" s="57"/>
      <c r="AG234" s="57"/>
      <c r="AJ234" s="57"/>
      <c r="AK234" s="57"/>
      <c r="AN234" s="57"/>
      <c r="AO234" s="57"/>
      <c r="AR234" s="57"/>
      <c r="AS234" s="57"/>
      <c r="AT234" s="91"/>
      <c r="AU234" s="91"/>
      <c r="AV234" s="57"/>
      <c r="AW234" s="57"/>
    </row>
    <row r="235" spans="4:49" ht="15.75" customHeight="1" x14ac:dyDescent="0.25">
      <c r="D235" s="90"/>
      <c r="E235" s="57"/>
      <c r="H235" s="57"/>
      <c r="I235" s="57"/>
      <c r="L235" s="57"/>
      <c r="M235" s="57"/>
      <c r="P235" s="57"/>
      <c r="Q235" s="57"/>
      <c r="T235" s="57"/>
      <c r="U235" s="57"/>
      <c r="X235" s="57"/>
      <c r="Y235" s="57"/>
      <c r="AB235" s="57"/>
      <c r="AC235" s="57"/>
      <c r="AF235" s="57"/>
      <c r="AG235" s="57"/>
      <c r="AJ235" s="57"/>
      <c r="AK235" s="57"/>
      <c r="AN235" s="57"/>
      <c r="AO235" s="57"/>
      <c r="AR235" s="57"/>
      <c r="AS235" s="57"/>
      <c r="AT235" s="91"/>
      <c r="AU235" s="91"/>
      <c r="AV235" s="57"/>
      <c r="AW235" s="57"/>
    </row>
    <row r="236" spans="4:49" ht="15.75" customHeight="1" x14ac:dyDescent="0.25">
      <c r="D236" s="90"/>
      <c r="E236" s="57"/>
      <c r="H236" s="57"/>
      <c r="I236" s="57"/>
      <c r="L236" s="57"/>
      <c r="M236" s="57"/>
      <c r="P236" s="57"/>
      <c r="Q236" s="57"/>
      <c r="T236" s="57"/>
      <c r="U236" s="57"/>
      <c r="X236" s="57"/>
      <c r="Y236" s="57"/>
      <c r="AB236" s="57"/>
      <c r="AC236" s="57"/>
      <c r="AF236" s="57"/>
      <c r="AG236" s="57"/>
      <c r="AJ236" s="57"/>
      <c r="AK236" s="57"/>
      <c r="AN236" s="57"/>
      <c r="AO236" s="57"/>
      <c r="AR236" s="57"/>
      <c r="AS236" s="57"/>
      <c r="AT236" s="91"/>
      <c r="AU236" s="91"/>
      <c r="AV236" s="57"/>
      <c r="AW236" s="57"/>
    </row>
    <row r="237" spans="4:49" ht="15.75" customHeight="1" x14ac:dyDescent="0.25">
      <c r="D237" s="90"/>
      <c r="E237" s="57"/>
      <c r="H237" s="57"/>
      <c r="I237" s="57"/>
      <c r="L237" s="57"/>
      <c r="M237" s="57"/>
      <c r="P237" s="57"/>
      <c r="Q237" s="57"/>
      <c r="T237" s="57"/>
      <c r="U237" s="57"/>
      <c r="X237" s="57"/>
      <c r="Y237" s="57"/>
      <c r="AB237" s="57"/>
      <c r="AC237" s="57"/>
      <c r="AF237" s="57"/>
      <c r="AG237" s="57"/>
      <c r="AJ237" s="57"/>
      <c r="AK237" s="57"/>
      <c r="AN237" s="57"/>
      <c r="AO237" s="57"/>
      <c r="AR237" s="57"/>
      <c r="AS237" s="57"/>
      <c r="AT237" s="91"/>
      <c r="AU237" s="91"/>
      <c r="AV237" s="57"/>
      <c r="AW237" s="57"/>
    </row>
    <row r="238" spans="4:49" ht="15.75" customHeight="1" x14ac:dyDescent="0.25">
      <c r="D238" s="90"/>
      <c r="E238" s="57"/>
      <c r="H238" s="57"/>
      <c r="I238" s="57"/>
      <c r="L238" s="57"/>
      <c r="M238" s="57"/>
      <c r="P238" s="57"/>
      <c r="Q238" s="57"/>
      <c r="T238" s="57"/>
      <c r="U238" s="57"/>
      <c r="X238" s="57"/>
      <c r="Y238" s="57"/>
      <c r="AB238" s="57"/>
      <c r="AC238" s="57"/>
      <c r="AF238" s="57"/>
      <c r="AG238" s="57"/>
      <c r="AJ238" s="57"/>
      <c r="AK238" s="57"/>
      <c r="AN238" s="57"/>
      <c r="AO238" s="57"/>
      <c r="AR238" s="57"/>
      <c r="AS238" s="57"/>
      <c r="AT238" s="91"/>
      <c r="AU238" s="91"/>
      <c r="AV238" s="57"/>
      <c r="AW238" s="57"/>
    </row>
    <row r="239" spans="4:49" ht="15.75" customHeight="1" x14ac:dyDescent="0.25">
      <c r="D239" s="90"/>
      <c r="E239" s="57"/>
      <c r="H239" s="57"/>
      <c r="I239" s="57"/>
      <c r="L239" s="57"/>
      <c r="M239" s="57"/>
      <c r="P239" s="57"/>
      <c r="Q239" s="57"/>
      <c r="T239" s="57"/>
      <c r="U239" s="57"/>
      <c r="X239" s="57"/>
      <c r="Y239" s="57"/>
      <c r="AB239" s="57"/>
      <c r="AC239" s="57"/>
      <c r="AF239" s="57"/>
      <c r="AG239" s="57"/>
      <c r="AJ239" s="57"/>
      <c r="AK239" s="57"/>
      <c r="AN239" s="57"/>
      <c r="AO239" s="57"/>
      <c r="AR239" s="57"/>
      <c r="AS239" s="57"/>
      <c r="AT239" s="91"/>
      <c r="AU239" s="91"/>
      <c r="AV239" s="57"/>
      <c r="AW239" s="57"/>
    </row>
    <row r="240" spans="4:49" ht="15.75" customHeight="1" x14ac:dyDescent="0.25">
      <c r="D240" s="90"/>
      <c r="E240" s="57"/>
      <c r="H240" s="57"/>
      <c r="I240" s="57"/>
      <c r="L240" s="57"/>
      <c r="M240" s="57"/>
      <c r="P240" s="57"/>
      <c r="Q240" s="57"/>
      <c r="T240" s="57"/>
      <c r="U240" s="57"/>
      <c r="X240" s="57"/>
      <c r="Y240" s="57"/>
      <c r="AB240" s="57"/>
      <c r="AC240" s="57"/>
      <c r="AF240" s="57"/>
      <c r="AG240" s="57"/>
      <c r="AJ240" s="57"/>
      <c r="AK240" s="57"/>
      <c r="AN240" s="57"/>
      <c r="AO240" s="57"/>
      <c r="AR240" s="57"/>
      <c r="AS240" s="57"/>
      <c r="AT240" s="91"/>
      <c r="AU240" s="91"/>
      <c r="AV240" s="57"/>
      <c r="AW240" s="57"/>
    </row>
    <row r="241" spans="4:49" ht="15.75" customHeight="1" x14ac:dyDescent="0.25">
      <c r="D241" s="90"/>
      <c r="E241" s="57"/>
      <c r="H241" s="57"/>
      <c r="I241" s="57"/>
      <c r="L241" s="57"/>
      <c r="M241" s="57"/>
      <c r="P241" s="57"/>
      <c r="Q241" s="57"/>
      <c r="T241" s="57"/>
      <c r="U241" s="57"/>
      <c r="X241" s="57"/>
      <c r="Y241" s="57"/>
      <c r="AB241" s="57"/>
      <c r="AC241" s="57"/>
      <c r="AF241" s="57"/>
      <c r="AG241" s="57"/>
      <c r="AJ241" s="57"/>
      <c r="AK241" s="57"/>
      <c r="AN241" s="57"/>
      <c r="AO241" s="57"/>
      <c r="AR241" s="57"/>
      <c r="AS241" s="57"/>
      <c r="AT241" s="91"/>
      <c r="AU241" s="91"/>
      <c r="AV241" s="57"/>
      <c r="AW241" s="57"/>
    </row>
    <row r="242" spans="4:49" ht="15.75" customHeight="1" x14ac:dyDescent="0.25">
      <c r="D242" s="90"/>
      <c r="E242" s="57"/>
      <c r="H242" s="57"/>
      <c r="I242" s="57"/>
      <c r="L242" s="57"/>
      <c r="M242" s="57"/>
      <c r="P242" s="57"/>
      <c r="Q242" s="57"/>
      <c r="T242" s="57"/>
      <c r="U242" s="57"/>
      <c r="X242" s="57"/>
      <c r="Y242" s="57"/>
      <c r="AB242" s="57"/>
      <c r="AC242" s="57"/>
      <c r="AF242" s="57"/>
      <c r="AG242" s="57"/>
      <c r="AJ242" s="57"/>
      <c r="AK242" s="57"/>
      <c r="AN242" s="57"/>
      <c r="AO242" s="57"/>
      <c r="AR242" s="57"/>
      <c r="AS242" s="57"/>
      <c r="AT242" s="91"/>
      <c r="AU242" s="91"/>
      <c r="AV242" s="57"/>
      <c r="AW242" s="57"/>
    </row>
    <row r="243" spans="4:49" ht="15.75" customHeight="1" x14ac:dyDescent="0.25">
      <c r="D243" s="90"/>
      <c r="E243" s="57"/>
      <c r="H243" s="57"/>
      <c r="I243" s="57"/>
      <c r="L243" s="57"/>
      <c r="M243" s="57"/>
      <c r="P243" s="57"/>
      <c r="Q243" s="57"/>
      <c r="T243" s="57"/>
      <c r="U243" s="57"/>
      <c r="X243" s="57"/>
      <c r="Y243" s="57"/>
      <c r="AB243" s="57"/>
      <c r="AC243" s="57"/>
      <c r="AF243" s="57"/>
      <c r="AG243" s="57"/>
      <c r="AJ243" s="57"/>
      <c r="AK243" s="57"/>
      <c r="AN243" s="57"/>
      <c r="AO243" s="57"/>
      <c r="AR243" s="57"/>
      <c r="AS243" s="57"/>
      <c r="AT243" s="91"/>
      <c r="AU243" s="91"/>
      <c r="AV243" s="57"/>
      <c r="AW243" s="57"/>
    </row>
    <row r="244" spans="4:49" ht="15.75" customHeight="1" x14ac:dyDescent="0.25">
      <c r="D244" s="90"/>
      <c r="E244" s="57"/>
      <c r="H244" s="57"/>
      <c r="I244" s="57"/>
      <c r="L244" s="57"/>
      <c r="M244" s="57"/>
      <c r="P244" s="57"/>
      <c r="Q244" s="57"/>
      <c r="T244" s="57"/>
      <c r="U244" s="57"/>
      <c r="X244" s="57"/>
      <c r="Y244" s="57"/>
      <c r="AB244" s="57"/>
      <c r="AC244" s="57"/>
      <c r="AF244" s="57"/>
      <c r="AG244" s="57"/>
      <c r="AJ244" s="57"/>
      <c r="AK244" s="57"/>
      <c r="AN244" s="57"/>
      <c r="AO244" s="57"/>
      <c r="AR244" s="57"/>
      <c r="AS244" s="57"/>
      <c r="AT244" s="91"/>
      <c r="AU244" s="91"/>
      <c r="AV244" s="57"/>
      <c r="AW244" s="57"/>
    </row>
    <row r="245" spans="4:49" ht="15.75" customHeight="1" x14ac:dyDescent="0.25">
      <c r="D245" s="90"/>
      <c r="E245" s="57"/>
      <c r="H245" s="57"/>
      <c r="I245" s="57"/>
      <c r="L245" s="57"/>
      <c r="M245" s="57"/>
      <c r="P245" s="57"/>
      <c r="Q245" s="57"/>
      <c r="T245" s="57"/>
      <c r="U245" s="57"/>
      <c r="X245" s="57"/>
      <c r="Y245" s="57"/>
      <c r="AB245" s="57"/>
      <c r="AC245" s="57"/>
      <c r="AF245" s="57"/>
      <c r="AG245" s="57"/>
      <c r="AJ245" s="57"/>
      <c r="AK245" s="57"/>
      <c r="AN245" s="57"/>
      <c r="AO245" s="57"/>
      <c r="AR245" s="57"/>
      <c r="AS245" s="57"/>
      <c r="AT245" s="91"/>
      <c r="AU245" s="91"/>
      <c r="AV245" s="57"/>
      <c r="AW245" s="57"/>
    </row>
    <row r="246" spans="4:49" ht="15.75" customHeight="1" x14ac:dyDescent="0.25">
      <c r="D246" s="90"/>
      <c r="E246" s="57"/>
      <c r="H246" s="57"/>
      <c r="I246" s="57"/>
      <c r="L246" s="57"/>
      <c r="M246" s="57"/>
      <c r="P246" s="57"/>
      <c r="Q246" s="57"/>
      <c r="T246" s="57"/>
      <c r="U246" s="57"/>
      <c r="X246" s="57"/>
      <c r="Y246" s="57"/>
      <c r="AB246" s="57"/>
      <c r="AC246" s="57"/>
      <c r="AF246" s="57"/>
      <c r="AG246" s="57"/>
      <c r="AJ246" s="57"/>
      <c r="AK246" s="57"/>
      <c r="AN246" s="57"/>
      <c r="AO246" s="57"/>
      <c r="AR246" s="57"/>
      <c r="AS246" s="57"/>
      <c r="AT246" s="91"/>
      <c r="AU246" s="91"/>
      <c r="AV246" s="57"/>
      <c r="AW246" s="57"/>
    </row>
    <row r="247" spans="4:49" ht="15.75" customHeight="1" x14ac:dyDescent="0.25">
      <c r="D247" s="90"/>
      <c r="E247" s="57"/>
      <c r="H247" s="57"/>
      <c r="I247" s="57"/>
      <c r="L247" s="57"/>
      <c r="M247" s="57"/>
      <c r="P247" s="57"/>
      <c r="Q247" s="57"/>
      <c r="T247" s="57"/>
      <c r="U247" s="57"/>
      <c r="X247" s="57"/>
      <c r="Y247" s="57"/>
      <c r="AB247" s="57"/>
      <c r="AC247" s="57"/>
      <c r="AF247" s="57"/>
      <c r="AG247" s="57"/>
      <c r="AJ247" s="57"/>
      <c r="AK247" s="57"/>
      <c r="AN247" s="57"/>
      <c r="AO247" s="57"/>
      <c r="AR247" s="57"/>
      <c r="AS247" s="57"/>
      <c r="AT247" s="91"/>
      <c r="AU247" s="91"/>
      <c r="AV247" s="57"/>
      <c r="AW247" s="57"/>
    </row>
    <row r="248" spans="4:49" ht="15.75" customHeight="1" x14ac:dyDescent="0.25">
      <c r="D248" s="90"/>
      <c r="E248" s="57"/>
      <c r="H248" s="57"/>
      <c r="I248" s="57"/>
      <c r="L248" s="57"/>
      <c r="M248" s="57"/>
      <c r="P248" s="57"/>
      <c r="Q248" s="57"/>
      <c r="T248" s="57"/>
      <c r="U248" s="57"/>
      <c r="X248" s="57"/>
      <c r="Y248" s="57"/>
      <c r="AB248" s="57"/>
      <c r="AC248" s="57"/>
      <c r="AF248" s="57"/>
      <c r="AG248" s="57"/>
      <c r="AJ248" s="57"/>
      <c r="AK248" s="57"/>
      <c r="AN248" s="57"/>
      <c r="AO248" s="57"/>
      <c r="AR248" s="57"/>
      <c r="AS248" s="57"/>
      <c r="AT248" s="91"/>
      <c r="AU248" s="91"/>
      <c r="AV248" s="57"/>
      <c r="AW248" s="57"/>
    </row>
    <row r="249" spans="4:49" ht="15.75" customHeight="1" x14ac:dyDescent="0.25">
      <c r="D249" s="90"/>
      <c r="E249" s="57"/>
      <c r="H249" s="57"/>
      <c r="I249" s="57"/>
      <c r="L249" s="57"/>
      <c r="M249" s="57"/>
      <c r="P249" s="57"/>
      <c r="Q249" s="57"/>
      <c r="T249" s="57"/>
      <c r="U249" s="57"/>
      <c r="X249" s="57"/>
      <c r="Y249" s="57"/>
      <c r="AB249" s="57"/>
      <c r="AC249" s="57"/>
      <c r="AF249" s="57"/>
      <c r="AG249" s="57"/>
      <c r="AJ249" s="57"/>
      <c r="AK249" s="57"/>
      <c r="AN249" s="57"/>
      <c r="AO249" s="57"/>
      <c r="AR249" s="57"/>
      <c r="AS249" s="57"/>
      <c r="AT249" s="91"/>
      <c r="AU249" s="91"/>
      <c r="AV249" s="57"/>
      <c r="AW249" s="57"/>
    </row>
    <row r="250" spans="4:49" ht="15.75" customHeight="1" x14ac:dyDescent="0.25">
      <c r="D250" s="90"/>
      <c r="E250" s="57"/>
      <c r="H250" s="57"/>
      <c r="I250" s="57"/>
      <c r="L250" s="57"/>
      <c r="M250" s="57"/>
      <c r="P250" s="57"/>
      <c r="Q250" s="57"/>
      <c r="T250" s="57"/>
      <c r="U250" s="57"/>
      <c r="X250" s="57"/>
      <c r="Y250" s="57"/>
      <c r="AB250" s="57"/>
      <c r="AC250" s="57"/>
      <c r="AF250" s="57"/>
      <c r="AG250" s="57"/>
      <c r="AJ250" s="57"/>
      <c r="AK250" s="57"/>
      <c r="AN250" s="57"/>
      <c r="AO250" s="57"/>
      <c r="AR250" s="57"/>
      <c r="AS250" s="57"/>
      <c r="AT250" s="91"/>
      <c r="AU250" s="91"/>
      <c r="AV250" s="57"/>
      <c r="AW250" s="57"/>
    </row>
    <row r="251" spans="4:49" ht="15.75" customHeight="1" x14ac:dyDescent="0.25">
      <c r="D251" s="90"/>
      <c r="E251" s="57"/>
      <c r="H251" s="57"/>
      <c r="I251" s="57"/>
      <c r="L251" s="57"/>
      <c r="M251" s="57"/>
      <c r="P251" s="57"/>
      <c r="Q251" s="57"/>
      <c r="T251" s="57"/>
      <c r="U251" s="57"/>
      <c r="X251" s="57"/>
      <c r="Y251" s="57"/>
      <c r="AB251" s="57"/>
      <c r="AC251" s="57"/>
      <c r="AF251" s="57"/>
      <c r="AG251" s="57"/>
      <c r="AJ251" s="57"/>
      <c r="AK251" s="57"/>
      <c r="AN251" s="57"/>
      <c r="AO251" s="57"/>
      <c r="AR251" s="57"/>
      <c r="AS251" s="57"/>
      <c r="AT251" s="91"/>
      <c r="AU251" s="91"/>
      <c r="AV251" s="57"/>
      <c r="AW251" s="57"/>
    </row>
    <row r="252" spans="4:49" ht="15.75" customHeight="1" x14ac:dyDescent="0.25">
      <c r="D252" s="90"/>
      <c r="E252" s="57"/>
      <c r="H252" s="57"/>
      <c r="I252" s="57"/>
      <c r="L252" s="57"/>
      <c r="M252" s="57"/>
      <c r="P252" s="57"/>
      <c r="Q252" s="57"/>
      <c r="T252" s="57"/>
      <c r="U252" s="57"/>
      <c r="X252" s="57"/>
      <c r="Y252" s="57"/>
      <c r="AB252" s="57"/>
      <c r="AC252" s="57"/>
      <c r="AF252" s="57"/>
      <c r="AG252" s="57"/>
      <c r="AJ252" s="57"/>
      <c r="AK252" s="57"/>
      <c r="AN252" s="57"/>
      <c r="AO252" s="57"/>
      <c r="AR252" s="57"/>
      <c r="AS252" s="57"/>
      <c r="AT252" s="91"/>
      <c r="AU252" s="91"/>
      <c r="AV252" s="57"/>
      <c r="AW252" s="57"/>
    </row>
    <row r="253" spans="4:49" ht="15.75" customHeight="1" x14ac:dyDescent="0.25">
      <c r="D253" s="90"/>
      <c r="E253" s="57"/>
      <c r="H253" s="57"/>
      <c r="I253" s="57"/>
      <c r="L253" s="57"/>
      <c r="M253" s="57"/>
      <c r="P253" s="57"/>
      <c r="Q253" s="57"/>
      <c r="T253" s="57"/>
      <c r="U253" s="57"/>
      <c r="X253" s="57"/>
      <c r="Y253" s="57"/>
      <c r="AB253" s="57"/>
      <c r="AC253" s="57"/>
      <c r="AF253" s="57"/>
      <c r="AG253" s="57"/>
      <c r="AJ253" s="57"/>
      <c r="AK253" s="57"/>
      <c r="AN253" s="57"/>
      <c r="AO253" s="57"/>
      <c r="AR253" s="57"/>
      <c r="AS253" s="57"/>
      <c r="AT253" s="91"/>
      <c r="AU253" s="91"/>
      <c r="AV253" s="57"/>
      <c r="AW253" s="57"/>
    </row>
    <row r="254" spans="4:49" ht="15.75" customHeight="1" x14ac:dyDescent="0.25">
      <c r="D254" s="90"/>
      <c r="E254" s="57"/>
      <c r="H254" s="57"/>
      <c r="I254" s="57"/>
      <c r="L254" s="57"/>
      <c r="M254" s="57"/>
      <c r="P254" s="57"/>
      <c r="Q254" s="57"/>
      <c r="T254" s="57"/>
      <c r="U254" s="57"/>
      <c r="X254" s="57"/>
      <c r="Y254" s="57"/>
      <c r="AB254" s="57"/>
      <c r="AC254" s="57"/>
      <c r="AF254" s="57"/>
      <c r="AG254" s="57"/>
      <c r="AJ254" s="57"/>
      <c r="AK254" s="57"/>
      <c r="AN254" s="57"/>
      <c r="AO254" s="57"/>
      <c r="AR254" s="57"/>
      <c r="AS254" s="57"/>
      <c r="AT254" s="91"/>
      <c r="AU254" s="91"/>
      <c r="AV254" s="57"/>
      <c r="AW254" s="57"/>
    </row>
    <row r="255" spans="4:49" ht="15.75" customHeight="1" x14ac:dyDescent="0.25">
      <c r="D255" s="90"/>
      <c r="E255" s="57"/>
      <c r="H255" s="57"/>
      <c r="I255" s="57"/>
      <c r="L255" s="57"/>
      <c r="M255" s="57"/>
      <c r="P255" s="57"/>
      <c r="Q255" s="57"/>
      <c r="T255" s="57"/>
      <c r="U255" s="57"/>
      <c r="X255" s="57"/>
      <c r="Y255" s="57"/>
      <c r="AB255" s="57"/>
      <c r="AC255" s="57"/>
      <c r="AF255" s="57"/>
      <c r="AG255" s="57"/>
      <c r="AJ255" s="57"/>
      <c r="AK255" s="57"/>
      <c r="AN255" s="57"/>
      <c r="AO255" s="57"/>
      <c r="AR255" s="57"/>
      <c r="AS255" s="57"/>
      <c r="AT255" s="91"/>
      <c r="AU255" s="91"/>
      <c r="AV255" s="57"/>
      <c r="AW255" s="57"/>
    </row>
    <row r="256" spans="4:49" ht="15.75" customHeight="1" x14ac:dyDescent="0.25">
      <c r="D256" s="90"/>
      <c r="E256" s="57"/>
      <c r="H256" s="57"/>
      <c r="I256" s="57"/>
      <c r="L256" s="57"/>
      <c r="M256" s="57"/>
      <c r="P256" s="57"/>
      <c r="Q256" s="57"/>
      <c r="T256" s="57"/>
      <c r="U256" s="57"/>
      <c r="X256" s="57"/>
      <c r="Y256" s="57"/>
      <c r="AB256" s="57"/>
      <c r="AC256" s="57"/>
      <c r="AF256" s="57"/>
      <c r="AG256" s="57"/>
      <c r="AJ256" s="57"/>
      <c r="AK256" s="57"/>
      <c r="AN256" s="57"/>
      <c r="AO256" s="57"/>
      <c r="AR256" s="57"/>
      <c r="AS256" s="57"/>
      <c r="AT256" s="91"/>
      <c r="AU256" s="91"/>
      <c r="AV256" s="57"/>
      <c r="AW256" s="57"/>
    </row>
    <row r="257" spans="4:49" ht="15.75" customHeight="1" x14ac:dyDescent="0.25">
      <c r="D257" s="90"/>
      <c r="E257" s="57"/>
      <c r="H257" s="57"/>
      <c r="I257" s="57"/>
      <c r="L257" s="57"/>
      <c r="M257" s="57"/>
      <c r="P257" s="57"/>
      <c r="Q257" s="57"/>
      <c r="T257" s="57"/>
      <c r="U257" s="57"/>
      <c r="X257" s="57"/>
      <c r="Y257" s="57"/>
      <c r="AB257" s="57"/>
      <c r="AC257" s="57"/>
      <c r="AF257" s="57"/>
      <c r="AG257" s="57"/>
      <c r="AJ257" s="57"/>
      <c r="AK257" s="57"/>
      <c r="AN257" s="57"/>
      <c r="AO257" s="57"/>
      <c r="AR257" s="57"/>
      <c r="AS257" s="57"/>
      <c r="AT257" s="91"/>
      <c r="AU257" s="91"/>
      <c r="AV257" s="57"/>
      <c r="AW257" s="57"/>
    </row>
    <row r="258" spans="4:49" ht="15.75" customHeight="1" x14ac:dyDescent="0.25">
      <c r="D258" s="90"/>
      <c r="E258" s="57"/>
      <c r="H258" s="57"/>
      <c r="I258" s="57"/>
      <c r="L258" s="57"/>
      <c r="M258" s="57"/>
      <c r="P258" s="57"/>
      <c r="Q258" s="57"/>
      <c r="T258" s="57"/>
      <c r="U258" s="57"/>
      <c r="X258" s="57"/>
      <c r="Y258" s="57"/>
      <c r="AB258" s="57"/>
      <c r="AC258" s="57"/>
      <c r="AF258" s="57"/>
      <c r="AG258" s="57"/>
      <c r="AJ258" s="57"/>
      <c r="AK258" s="57"/>
      <c r="AN258" s="57"/>
      <c r="AO258" s="57"/>
      <c r="AR258" s="57"/>
      <c r="AS258" s="57"/>
      <c r="AT258" s="91"/>
      <c r="AU258" s="91"/>
      <c r="AV258" s="57"/>
      <c r="AW258" s="57"/>
    </row>
    <row r="259" spans="4:49" ht="15.75" customHeight="1" x14ac:dyDescent="0.25">
      <c r="D259" s="90"/>
      <c r="E259" s="57"/>
      <c r="H259" s="57"/>
      <c r="I259" s="57"/>
      <c r="L259" s="57"/>
      <c r="M259" s="57"/>
      <c r="P259" s="57"/>
      <c r="Q259" s="57"/>
      <c r="T259" s="57"/>
      <c r="U259" s="57"/>
      <c r="X259" s="57"/>
      <c r="Y259" s="57"/>
      <c r="AB259" s="57"/>
      <c r="AC259" s="57"/>
      <c r="AF259" s="57"/>
      <c r="AG259" s="57"/>
      <c r="AJ259" s="57"/>
      <c r="AK259" s="57"/>
      <c r="AN259" s="57"/>
      <c r="AO259" s="57"/>
      <c r="AR259" s="57"/>
      <c r="AS259" s="57"/>
      <c r="AT259" s="91"/>
      <c r="AU259" s="91"/>
      <c r="AV259" s="57"/>
      <c r="AW259" s="57"/>
    </row>
    <row r="260" spans="4:49" ht="15.75" customHeight="1" x14ac:dyDescent="0.25">
      <c r="D260" s="90"/>
      <c r="E260" s="57"/>
      <c r="H260" s="57"/>
      <c r="I260" s="57"/>
      <c r="L260" s="57"/>
      <c r="M260" s="57"/>
      <c r="P260" s="57"/>
      <c r="Q260" s="57"/>
      <c r="T260" s="57"/>
      <c r="U260" s="57"/>
      <c r="X260" s="57"/>
      <c r="Y260" s="57"/>
      <c r="AB260" s="57"/>
      <c r="AC260" s="57"/>
      <c r="AF260" s="57"/>
      <c r="AG260" s="57"/>
      <c r="AJ260" s="57"/>
      <c r="AK260" s="57"/>
      <c r="AN260" s="57"/>
      <c r="AO260" s="57"/>
      <c r="AR260" s="57"/>
      <c r="AS260" s="57"/>
      <c r="AT260" s="91"/>
      <c r="AU260" s="91"/>
      <c r="AV260" s="57"/>
      <c r="AW260" s="57"/>
    </row>
    <row r="261" spans="4:49" ht="15.75" customHeight="1" x14ac:dyDescent="0.25">
      <c r="D261" s="90"/>
      <c r="E261" s="57"/>
      <c r="H261" s="57"/>
      <c r="I261" s="57"/>
      <c r="L261" s="57"/>
      <c r="M261" s="57"/>
      <c r="P261" s="57"/>
      <c r="Q261" s="57"/>
      <c r="T261" s="57"/>
      <c r="U261" s="57"/>
      <c r="X261" s="57"/>
      <c r="Y261" s="57"/>
      <c r="AB261" s="57"/>
      <c r="AC261" s="57"/>
      <c r="AF261" s="57"/>
      <c r="AG261" s="57"/>
      <c r="AJ261" s="57"/>
      <c r="AK261" s="57"/>
      <c r="AN261" s="57"/>
      <c r="AO261" s="57"/>
      <c r="AR261" s="57"/>
      <c r="AS261" s="57"/>
      <c r="AT261" s="91"/>
      <c r="AU261" s="91"/>
      <c r="AV261" s="57"/>
      <c r="AW261" s="57"/>
    </row>
    <row r="262" spans="4:49" ht="15.75" customHeight="1" x14ac:dyDescent="0.25">
      <c r="D262" s="90"/>
      <c r="E262" s="57"/>
      <c r="H262" s="57"/>
      <c r="I262" s="57"/>
      <c r="L262" s="57"/>
      <c r="M262" s="57"/>
      <c r="P262" s="57"/>
      <c r="Q262" s="57"/>
      <c r="T262" s="57"/>
      <c r="U262" s="57"/>
      <c r="X262" s="57"/>
      <c r="Y262" s="57"/>
      <c r="AB262" s="57"/>
      <c r="AC262" s="57"/>
      <c r="AF262" s="57"/>
      <c r="AG262" s="57"/>
      <c r="AJ262" s="57"/>
      <c r="AK262" s="57"/>
      <c r="AN262" s="57"/>
      <c r="AO262" s="57"/>
      <c r="AR262" s="57"/>
      <c r="AS262" s="57"/>
      <c r="AT262" s="91"/>
      <c r="AU262" s="91"/>
      <c r="AV262" s="57"/>
      <c r="AW262" s="57"/>
    </row>
    <row r="263" spans="4:49" ht="15.75" customHeight="1" x14ac:dyDescent="0.25">
      <c r="D263" s="90"/>
      <c r="E263" s="57"/>
      <c r="H263" s="57"/>
      <c r="I263" s="57"/>
      <c r="L263" s="57"/>
      <c r="M263" s="57"/>
      <c r="P263" s="57"/>
      <c r="Q263" s="57"/>
      <c r="T263" s="57"/>
      <c r="U263" s="57"/>
      <c r="X263" s="57"/>
      <c r="Y263" s="57"/>
      <c r="AB263" s="57"/>
      <c r="AC263" s="57"/>
      <c r="AF263" s="57"/>
      <c r="AG263" s="57"/>
      <c r="AJ263" s="57"/>
      <c r="AK263" s="57"/>
      <c r="AN263" s="57"/>
      <c r="AO263" s="57"/>
      <c r="AR263" s="57"/>
      <c r="AS263" s="57"/>
      <c r="AT263" s="91"/>
      <c r="AU263" s="91"/>
      <c r="AV263" s="57"/>
      <c r="AW263" s="57"/>
    </row>
    <row r="264" spans="4:49" ht="15.75" customHeight="1" x14ac:dyDescent="0.25">
      <c r="D264" s="90"/>
      <c r="E264" s="57"/>
      <c r="H264" s="57"/>
      <c r="I264" s="57"/>
      <c r="L264" s="57"/>
      <c r="M264" s="57"/>
      <c r="P264" s="57"/>
      <c r="Q264" s="57"/>
      <c r="T264" s="57"/>
      <c r="U264" s="57"/>
      <c r="X264" s="57"/>
      <c r="Y264" s="57"/>
      <c r="AB264" s="57"/>
      <c r="AC264" s="57"/>
      <c r="AF264" s="57"/>
      <c r="AG264" s="57"/>
      <c r="AJ264" s="57"/>
      <c r="AK264" s="57"/>
      <c r="AN264" s="57"/>
      <c r="AO264" s="57"/>
      <c r="AR264" s="57"/>
      <c r="AS264" s="57"/>
      <c r="AT264" s="91"/>
      <c r="AU264" s="91"/>
      <c r="AV264" s="57"/>
      <c r="AW264" s="57"/>
    </row>
    <row r="265" spans="4:49" ht="15.75" customHeight="1" x14ac:dyDescent="0.25">
      <c r="D265" s="90"/>
      <c r="E265" s="57"/>
      <c r="H265" s="57"/>
      <c r="I265" s="57"/>
      <c r="L265" s="57"/>
      <c r="M265" s="57"/>
      <c r="P265" s="57"/>
      <c r="Q265" s="57"/>
      <c r="T265" s="57"/>
      <c r="U265" s="57"/>
      <c r="X265" s="57"/>
      <c r="Y265" s="57"/>
      <c r="AB265" s="57"/>
      <c r="AC265" s="57"/>
      <c r="AF265" s="57"/>
      <c r="AG265" s="57"/>
      <c r="AJ265" s="57"/>
      <c r="AK265" s="57"/>
      <c r="AN265" s="57"/>
      <c r="AO265" s="57"/>
      <c r="AR265" s="57"/>
      <c r="AS265" s="57"/>
      <c r="AT265" s="91"/>
      <c r="AU265" s="91"/>
      <c r="AV265" s="57"/>
      <c r="AW265" s="57"/>
    </row>
    <row r="266" spans="4:49" ht="15.75" customHeight="1" x14ac:dyDescent="0.25">
      <c r="D266" s="90"/>
      <c r="E266" s="57"/>
      <c r="H266" s="57"/>
      <c r="I266" s="57"/>
      <c r="L266" s="57"/>
      <c r="M266" s="57"/>
      <c r="P266" s="57"/>
      <c r="Q266" s="57"/>
      <c r="T266" s="57"/>
      <c r="U266" s="57"/>
      <c r="X266" s="57"/>
      <c r="Y266" s="57"/>
      <c r="AB266" s="57"/>
      <c r="AC266" s="57"/>
      <c r="AF266" s="57"/>
      <c r="AG266" s="57"/>
      <c r="AJ266" s="57"/>
      <c r="AK266" s="57"/>
      <c r="AN266" s="57"/>
      <c r="AO266" s="57"/>
      <c r="AR266" s="57"/>
      <c r="AS266" s="57"/>
      <c r="AT266" s="91"/>
      <c r="AU266" s="91"/>
      <c r="AV266" s="57"/>
      <c r="AW266" s="57"/>
    </row>
    <row r="267" spans="4:49" ht="15.75" customHeight="1" x14ac:dyDescent="0.25">
      <c r="D267" s="90"/>
      <c r="E267" s="57"/>
      <c r="H267" s="57"/>
      <c r="I267" s="57"/>
      <c r="L267" s="57"/>
      <c r="M267" s="57"/>
      <c r="P267" s="57"/>
      <c r="Q267" s="57"/>
      <c r="T267" s="57"/>
      <c r="U267" s="57"/>
      <c r="X267" s="57"/>
      <c r="Y267" s="57"/>
      <c r="AB267" s="57"/>
      <c r="AC267" s="57"/>
      <c r="AF267" s="57"/>
      <c r="AG267" s="57"/>
      <c r="AJ267" s="57"/>
      <c r="AK267" s="57"/>
      <c r="AN267" s="57"/>
      <c r="AO267" s="57"/>
      <c r="AR267" s="57"/>
      <c r="AS267" s="57"/>
      <c r="AT267" s="91"/>
      <c r="AU267" s="91"/>
      <c r="AV267" s="57"/>
      <c r="AW267" s="57"/>
    </row>
    <row r="268" spans="4:49" ht="15.75" customHeight="1" x14ac:dyDescent="0.25">
      <c r="D268" s="90"/>
      <c r="E268" s="57"/>
      <c r="H268" s="57"/>
      <c r="I268" s="57"/>
      <c r="L268" s="57"/>
      <c r="M268" s="57"/>
      <c r="P268" s="57"/>
      <c r="Q268" s="57"/>
      <c r="T268" s="57"/>
      <c r="U268" s="57"/>
      <c r="X268" s="57"/>
      <c r="Y268" s="57"/>
      <c r="AB268" s="57"/>
      <c r="AC268" s="57"/>
      <c r="AF268" s="57"/>
      <c r="AG268" s="57"/>
      <c r="AJ268" s="57"/>
      <c r="AK268" s="57"/>
      <c r="AN268" s="57"/>
      <c r="AO268" s="57"/>
      <c r="AR268" s="57"/>
      <c r="AS268" s="57"/>
      <c r="AT268" s="91"/>
      <c r="AU268" s="91"/>
      <c r="AV268" s="57"/>
      <c r="AW268" s="57"/>
    </row>
    <row r="269" spans="4:49" ht="15.75" customHeight="1" x14ac:dyDescent="0.25">
      <c r="D269" s="90"/>
      <c r="E269" s="57"/>
      <c r="H269" s="57"/>
      <c r="I269" s="57"/>
      <c r="L269" s="57"/>
      <c r="M269" s="57"/>
      <c r="P269" s="57"/>
      <c r="Q269" s="57"/>
      <c r="T269" s="57"/>
      <c r="U269" s="57"/>
      <c r="X269" s="57"/>
      <c r="Y269" s="57"/>
      <c r="AB269" s="57"/>
      <c r="AC269" s="57"/>
      <c r="AF269" s="57"/>
      <c r="AG269" s="57"/>
      <c r="AJ269" s="57"/>
      <c r="AK269" s="57"/>
      <c r="AN269" s="57"/>
      <c r="AO269" s="57"/>
      <c r="AR269" s="57"/>
      <c r="AS269" s="57"/>
      <c r="AT269" s="91"/>
      <c r="AU269" s="91"/>
      <c r="AV269" s="57"/>
      <c r="AW269" s="57"/>
    </row>
    <row r="270" spans="4:49" ht="15.75" customHeight="1" x14ac:dyDescent="0.25">
      <c r="D270" s="90"/>
      <c r="E270" s="57"/>
      <c r="H270" s="57"/>
      <c r="I270" s="57"/>
      <c r="L270" s="57"/>
      <c r="M270" s="57"/>
      <c r="P270" s="57"/>
      <c r="Q270" s="57"/>
      <c r="T270" s="57"/>
      <c r="U270" s="57"/>
      <c r="X270" s="57"/>
      <c r="Y270" s="57"/>
      <c r="AB270" s="57"/>
      <c r="AC270" s="57"/>
      <c r="AF270" s="57"/>
      <c r="AG270" s="57"/>
      <c r="AJ270" s="57"/>
      <c r="AK270" s="57"/>
      <c r="AN270" s="57"/>
      <c r="AO270" s="57"/>
      <c r="AR270" s="57"/>
      <c r="AS270" s="57"/>
      <c r="AT270" s="91"/>
      <c r="AU270" s="91"/>
      <c r="AV270" s="57"/>
      <c r="AW270" s="57"/>
    </row>
    <row r="271" spans="4:49" ht="15.75" customHeight="1" x14ac:dyDescent="0.25">
      <c r="D271" s="90"/>
      <c r="E271" s="57"/>
      <c r="H271" s="57"/>
      <c r="I271" s="57"/>
      <c r="L271" s="57"/>
      <c r="M271" s="57"/>
      <c r="P271" s="57"/>
      <c r="Q271" s="57"/>
      <c r="T271" s="57"/>
      <c r="U271" s="57"/>
      <c r="X271" s="57"/>
      <c r="Y271" s="57"/>
      <c r="AB271" s="57"/>
      <c r="AC271" s="57"/>
      <c r="AF271" s="57"/>
      <c r="AG271" s="57"/>
      <c r="AJ271" s="57"/>
      <c r="AK271" s="57"/>
      <c r="AN271" s="57"/>
      <c r="AO271" s="57"/>
      <c r="AR271" s="57"/>
      <c r="AS271" s="57"/>
      <c r="AT271" s="91"/>
      <c r="AU271" s="91"/>
      <c r="AV271" s="57"/>
      <c r="AW271" s="57"/>
    </row>
    <row r="272" spans="4:49" ht="15.75" customHeight="1" x14ac:dyDescent="0.25">
      <c r="D272" s="90"/>
      <c r="E272" s="57"/>
      <c r="H272" s="57"/>
      <c r="I272" s="57"/>
      <c r="L272" s="57"/>
      <c r="M272" s="57"/>
      <c r="P272" s="57"/>
      <c r="Q272" s="57"/>
      <c r="T272" s="57"/>
      <c r="U272" s="57"/>
      <c r="X272" s="57"/>
      <c r="Y272" s="57"/>
      <c r="AB272" s="57"/>
      <c r="AC272" s="57"/>
      <c r="AF272" s="57"/>
      <c r="AG272" s="57"/>
      <c r="AJ272" s="57"/>
      <c r="AK272" s="57"/>
      <c r="AN272" s="57"/>
      <c r="AO272" s="57"/>
      <c r="AR272" s="57"/>
      <c r="AS272" s="57"/>
      <c r="AT272" s="91"/>
      <c r="AU272" s="91"/>
      <c r="AV272" s="57"/>
      <c r="AW272" s="57"/>
    </row>
    <row r="273" spans="4:49" ht="15.75" customHeight="1" x14ac:dyDescent="0.25">
      <c r="D273" s="90"/>
      <c r="E273" s="57"/>
      <c r="H273" s="57"/>
      <c r="I273" s="57"/>
      <c r="L273" s="57"/>
      <c r="M273" s="57"/>
      <c r="P273" s="57"/>
      <c r="Q273" s="57"/>
      <c r="T273" s="57"/>
      <c r="U273" s="57"/>
      <c r="X273" s="57"/>
      <c r="Y273" s="57"/>
      <c r="AB273" s="57"/>
      <c r="AC273" s="57"/>
      <c r="AF273" s="57"/>
      <c r="AG273" s="57"/>
      <c r="AJ273" s="57"/>
      <c r="AK273" s="57"/>
      <c r="AN273" s="57"/>
      <c r="AO273" s="57"/>
      <c r="AR273" s="57"/>
      <c r="AS273" s="57"/>
      <c r="AT273" s="91"/>
      <c r="AU273" s="91"/>
      <c r="AV273" s="57"/>
      <c r="AW273" s="57"/>
    </row>
    <row r="274" spans="4:49" ht="15.75" customHeight="1" x14ac:dyDescent="0.25">
      <c r="D274" s="90"/>
      <c r="E274" s="57"/>
      <c r="H274" s="57"/>
      <c r="I274" s="57"/>
      <c r="L274" s="57"/>
      <c r="M274" s="57"/>
      <c r="P274" s="57"/>
      <c r="Q274" s="57"/>
      <c r="T274" s="57"/>
      <c r="U274" s="57"/>
      <c r="X274" s="57"/>
      <c r="Y274" s="57"/>
      <c r="AB274" s="57"/>
      <c r="AC274" s="57"/>
      <c r="AF274" s="57"/>
      <c r="AG274" s="57"/>
      <c r="AJ274" s="57"/>
      <c r="AK274" s="57"/>
      <c r="AN274" s="57"/>
      <c r="AO274" s="57"/>
      <c r="AR274" s="57"/>
      <c r="AS274" s="57"/>
      <c r="AT274" s="91"/>
      <c r="AU274" s="91"/>
      <c r="AV274" s="57"/>
      <c r="AW274" s="57"/>
    </row>
    <row r="275" spans="4:49" ht="15.75" customHeight="1" x14ac:dyDescent="0.25">
      <c r="D275" s="90"/>
      <c r="E275" s="57"/>
      <c r="H275" s="57"/>
      <c r="I275" s="57"/>
      <c r="L275" s="57"/>
      <c r="M275" s="57"/>
      <c r="P275" s="57"/>
      <c r="Q275" s="57"/>
      <c r="T275" s="57"/>
      <c r="U275" s="57"/>
      <c r="X275" s="57"/>
      <c r="Y275" s="57"/>
      <c r="AB275" s="57"/>
      <c r="AC275" s="57"/>
      <c r="AF275" s="57"/>
      <c r="AG275" s="57"/>
      <c r="AJ275" s="57"/>
      <c r="AK275" s="57"/>
      <c r="AN275" s="57"/>
      <c r="AO275" s="57"/>
      <c r="AR275" s="57"/>
      <c r="AS275" s="57"/>
      <c r="AT275" s="91"/>
      <c r="AU275" s="91"/>
      <c r="AV275" s="57"/>
      <c r="AW275" s="57"/>
    </row>
    <row r="276" spans="4:49" ht="15.75" customHeight="1" x14ac:dyDescent="0.25">
      <c r="D276" s="90"/>
      <c r="E276" s="57"/>
      <c r="H276" s="57"/>
      <c r="I276" s="57"/>
      <c r="L276" s="57"/>
      <c r="M276" s="57"/>
      <c r="P276" s="57"/>
      <c r="Q276" s="57"/>
      <c r="T276" s="57"/>
      <c r="U276" s="57"/>
      <c r="X276" s="57"/>
      <c r="Y276" s="57"/>
      <c r="AB276" s="57"/>
      <c r="AC276" s="57"/>
      <c r="AF276" s="57"/>
      <c r="AG276" s="57"/>
      <c r="AJ276" s="57"/>
      <c r="AK276" s="57"/>
      <c r="AN276" s="57"/>
      <c r="AO276" s="57"/>
      <c r="AR276" s="57"/>
      <c r="AS276" s="57"/>
      <c r="AT276" s="91"/>
      <c r="AU276" s="91"/>
      <c r="AV276" s="57"/>
      <c r="AW276" s="57"/>
    </row>
    <row r="277" spans="4:49" ht="15.75" customHeight="1" x14ac:dyDescent="0.25">
      <c r="D277" s="90"/>
      <c r="E277" s="57"/>
      <c r="H277" s="57"/>
      <c r="I277" s="57"/>
      <c r="L277" s="57"/>
      <c r="M277" s="57"/>
      <c r="P277" s="57"/>
      <c r="Q277" s="57"/>
      <c r="T277" s="57"/>
      <c r="U277" s="57"/>
      <c r="X277" s="57"/>
      <c r="Y277" s="57"/>
      <c r="AB277" s="57"/>
      <c r="AC277" s="57"/>
      <c r="AF277" s="57"/>
      <c r="AG277" s="57"/>
      <c r="AJ277" s="57"/>
      <c r="AK277" s="57"/>
      <c r="AN277" s="57"/>
      <c r="AO277" s="57"/>
      <c r="AR277" s="57"/>
      <c r="AS277" s="57"/>
      <c r="AT277" s="91"/>
      <c r="AU277" s="91"/>
      <c r="AV277" s="57"/>
      <c r="AW277" s="57"/>
    </row>
    <row r="278" spans="4:49" ht="15.75" customHeight="1" x14ac:dyDescent="0.25">
      <c r="D278" s="90"/>
      <c r="E278" s="57"/>
      <c r="H278" s="57"/>
      <c r="I278" s="57"/>
      <c r="L278" s="57"/>
      <c r="M278" s="57"/>
      <c r="P278" s="57"/>
      <c r="Q278" s="57"/>
      <c r="T278" s="57"/>
      <c r="U278" s="57"/>
      <c r="X278" s="57"/>
      <c r="Y278" s="57"/>
      <c r="AB278" s="57"/>
      <c r="AC278" s="57"/>
      <c r="AF278" s="57"/>
      <c r="AG278" s="57"/>
      <c r="AJ278" s="57"/>
      <c r="AK278" s="57"/>
      <c r="AN278" s="57"/>
      <c r="AO278" s="57"/>
      <c r="AR278" s="57"/>
      <c r="AS278" s="57"/>
      <c r="AT278" s="91"/>
      <c r="AU278" s="91"/>
      <c r="AV278" s="57"/>
      <c r="AW278" s="57"/>
    </row>
    <row r="279" spans="4:49" ht="15.75" customHeight="1" x14ac:dyDescent="0.25">
      <c r="D279" s="90"/>
      <c r="E279" s="57"/>
      <c r="H279" s="57"/>
      <c r="I279" s="57"/>
      <c r="L279" s="57"/>
      <c r="M279" s="57"/>
      <c r="P279" s="57"/>
      <c r="Q279" s="57"/>
      <c r="T279" s="57"/>
      <c r="U279" s="57"/>
      <c r="X279" s="57"/>
      <c r="Y279" s="57"/>
      <c r="AB279" s="57"/>
      <c r="AC279" s="57"/>
      <c r="AF279" s="57"/>
      <c r="AG279" s="57"/>
      <c r="AJ279" s="57"/>
      <c r="AK279" s="57"/>
      <c r="AN279" s="57"/>
      <c r="AO279" s="57"/>
      <c r="AR279" s="57"/>
      <c r="AS279" s="57"/>
      <c r="AT279" s="91"/>
      <c r="AU279" s="91"/>
      <c r="AV279" s="57"/>
      <c r="AW279" s="57"/>
    </row>
    <row r="280" spans="4:49" ht="15.75" customHeight="1" x14ac:dyDescent="0.25">
      <c r="D280" s="90"/>
      <c r="E280" s="57"/>
      <c r="H280" s="57"/>
      <c r="I280" s="57"/>
      <c r="L280" s="57"/>
      <c r="M280" s="57"/>
      <c r="P280" s="57"/>
      <c r="Q280" s="57"/>
      <c r="T280" s="57"/>
      <c r="U280" s="57"/>
      <c r="X280" s="57"/>
      <c r="Y280" s="57"/>
      <c r="AB280" s="57"/>
      <c r="AC280" s="57"/>
      <c r="AF280" s="57"/>
      <c r="AG280" s="57"/>
      <c r="AJ280" s="57"/>
      <c r="AK280" s="57"/>
      <c r="AN280" s="57"/>
      <c r="AO280" s="57"/>
      <c r="AR280" s="57"/>
      <c r="AS280" s="57"/>
      <c r="AT280" s="91"/>
      <c r="AU280" s="91"/>
      <c r="AV280" s="57"/>
      <c r="AW280" s="57"/>
    </row>
    <row r="281" spans="4:49" ht="15.75" customHeight="1" x14ac:dyDescent="0.25">
      <c r="D281" s="90"/>
      <c r="E281" s="57"/>
      <c r="H281" s="57"/>
      <c r="I281" s="57"/>
      <c r="L281" s="57"/>
      <c r="M281" s="57"/>
      <c r="P281" s="57"/>
      <c r="Q281" s="57"/>
      <c r="T281" s="57"/>
      <c r="U281" s="57"/>
      <c r="X281" s="57"/>
      <c r="Y281" s="57"/>
      <c r="AB281" s="57"/>
      <c r="AC281" s="57"/>
      <c r="AF281" s="57"/>
      <c r="AG281" s="57"/>
      <c r="AJ281" s="57"/>
      <c r="AK281" s="57"/>
      <c r="AN281" s="57"/>
      <c r="AO281" s="57"/>
      <c r="AR281" s="57"/>
      <c r="AS281" s="57"/>
      <c r="AT281" s="91"/>
      <c r="AU281" s="91"/>
      <c r="AV281" s="57"/>
      <c r="AW281" s="57"/>
    </row>
    <row r="282" spans="4:49" ht="15.75" customHeight="1" x14ac:dyDescent="0.25">
      <c r="D282" s="90"/>
      <c r="E282" s="57"/>
      <c r="H282" s="57"/>
      <c r="I282" s="57"/>
      <c r="L282" s="57"/>
      <c r="M282" s="57"/>
      <c r="P282" s="57"/>
      <c r="Q282" s="57"/>
      <c r="T282" s="57"/>
      <c r="U282" s="57"/>
      <c r="X282" s="57"/>
      <c r="Y282" s="57"/>
      <c r="AB282" s="57"/>
      <c r="AC282" s="57"/>
      <c r="AF282" s="57"/>
      <c r="AG282" s="57"/>
      <c r="AJ282" s="57"/>
      <c r="AK282" s="57"/>
      <c r="AN282" s="57"/>
      <c r="AO282" s="57"/>
      <c r="AR282" s="57"/>
      <c r="AS282" s="57"/>
      <c r="AT282" s="91"/>
      <c r="AU282" s="91"/>
      <c r="AV282" s="57"/>
      <c r="AW282" s="57"/>
    </row>
    <row r="283" spans="4:49" ht="15.75" customHeight="1" x14ac:dyDescent="0.25">
      <c r="D283" s="90"/>
      <c r="E283" s="57"/>
      <c r="H283" s="57"/>
      <c r="I283" s="57"/>
      <c r="L283" s="57"/>
      <c r="M283" s="57"/>
      <c r="P283" s="57"/>
      <c r="Q283" s="57"/>
      <c r="T283" s="57"/>
      <c r="U283" s="57"/>
      <c r="X283" s="57"/>
      <c r="Y283" s="57"/>
      <c r="AB283" s="57"/>
      <c r="AC283" s="57"/>
      <c r="AF283" s="57"/>
      <c r="AG283" s="57"/>
      <c r="AJ283" s="57"/>
      <c r="AK283" s="57"/>
      <c r="AN283" s="57"/>
      <c r="AO283" s="57"/>
      <c r="AR283" s="57"/>
      <c r="AS283" s="57"/>
      <c r="AT283" s="91"/>
      <c r="AU283" s="91"/>
      <c r="AV283" s="57"/>
      <c r="AW283" s="57"/>
    </row>
    <row r="284" spans="4:49" ht="15.75" customHeight="1" x14ac:dyDescent="0.25">
      <c r="D284" s="90"/>
      <c r="E284" s="57"/>
      <c r="H284" s="57"/>
      <c r="I284" s="57"/>
      <c r="L284" s="57"/>
      <c r="M284" s="57"/>
      <c r="P284" s="57"/>
      <c r="Q284" s="57"/>
      <c r="T284" s="57"/>
      <c r="U284" s="57"/>
      <c r="X284" s="57"/>
      <c r="Y284" s="57"/>
      <c r="AB284" s="57"/>
      <c r="AC284" s="57"/>
      <c r="AF284" s="57"/>
      <c r="AG284" s="57"/>
      <c r="AJ284" s="57"/>
      <c r="AK284" s="57"/>
      <c r="AN284" s="57"/>
      <c r="AO284" s="57"/>
      <c r="AR284" s="57"/>
      <c r="AS284" s="57"/>
      <c r="AT284" s="91"/>
      <c r="AU284" s="91"/>
      <c r="AV284" s="57"/>
      <c r="AW284" s="57"/>
    </row>
    <row r="285" spans="4:49" ht="15.75" customHeight="1" x14ac:dyDescent="0.25">
      <c r="D285" s="90"/>
      <c r="E285" s="57"/>
      <c r="H285" s="57"/>
      <c r="I285" s="57"/>
      <c r="L285" s="57"/>
      <c r="M285" s="57"/>
      <c r="P285" s="57"/>
      <c r="Q285" s="57"/>
      <c r="T285" s="57"/>
      <c r="U285" s="57"/>
      <c r="X285" s="57"/>
      <c r="Y285" s="57"/>
      <c r="AB285" s="57"/>
      <c r="AC285" s="57"/>
      <c r="AF285" s="57"/>
      <c r="AG285" s="57"/>
      <c r="AJ285" s="57"/>
      <c r="AK285" s="57"/>
      <c r="AN285" s="57"/>
      <c r="AO285" s="57"/>
      <c r="AR285" s="57"/>
      <c r="AS285" s="57"/>
      <c r="AT285" s="91"/>
      <c r="AU285" s="91"/>
      <c r="AV285" s="57"/>
      <c r="AW285" s="57"/>
    </row>
    <row r="286" spans="4:49" ht="15.75" customHeight="1" x14ac:dyDescent="0.25">
      <c r="D286" s="90"/>
      <c r="E286" s="57"/>
      <c r="H286" s="57"/>
      <c r="I286" s="57"/>
      <c r="L286" s="57"/>
      <c r="M286" s="57"/>
      <c r="P286" s="57"/>
      <c r="Q286" s="57"/>
      <c r="T286" s="57"/>
      <c r="U286" s="57"/>
      <c r="X286" s="57"/>
      <c r="Y286" s="57"/>
      <c r="AB286" s="57"/>
      <c r="AC286" s="57"/>
      <c r="AF286" s="57"/>
      <c r="AG286" s="57"/>
      <c r="AJ286" s="57"/>
      <c r="AK286" s="57"/>
      <c r="AN286" s="57"/>
      <c r="AO286" s="57"/>
      <c r="AR286" s="57"/>
      <c r="AS286" s="57"/>
      <c r="AT286" s="91"/>
      <c r="AU286" s="91"/>
      <c r="AV286" s="57"/>
      <c r="AW286" s="57"/>
    </row>
    <row r="287" spans="4:49" ht="15.75" customHeight="1" x14ac:dyDescent="0.25">
      <c r="D287" s="90"/>
      <c r="E287" s="57"/>
      <c r="H287" s="57"/>
      <c r="I287" s="57"/>
      <c r="L287" s="57"/>
      <c r="M287" s="57"/>
      <c r="P287" s="57"/>
      <c r="Q287" s="57"/>
      <c r="T287" s="57"/>
      <c r="U287" s="57"/>
      <c r="X287" s="57"/>
      <c r="Y287" s="57"/>
      <c r="AB287" s="57"/>
      <c r="AC287" s="57"/>
      <c r="AF287" s="57"/>
      <c r="AG287" s="57"/>
      <c r="AJ287" s="57"/>
      <c r="AK287" s="57"/>
      <c r="AN287" s="57"/>
      <c r="AO287" s="57"/>
      <c r="AR287" s="57"/>
      <c r="AS287" s="57"/>
      <c r="AT287" s="91"/>
      <c r="AU287" s="91"/>
      <c r="AV287" s="57"/>
      <c r="AW287" s="57"/>
    </row>
    <row r="288" spans="4:49" ht="15.75" customHeight="1" x14ac:dyDescent="0.25">
      <c r="D288" s="90"/>
      <c r="E288" s="57"/>
      <c r="H288" s="57"/>
      <c r="I288" s="57"/>
      <c r="L288" s="57"/>
      <c r="M288" s="57"/>
      <c r="P288" s="57"/>
      <c r="Q288" s="57"/>
      <c r="T288" s="57"/>
      <c r="U288" s="57"/>
      <c r="X288" s="57"/>
      <c r="Y288" s="57"/>
      <c r="AB288" s="57"/>
      <c r="AC288" s="57"/>
      <c r="AF288" s="57"/>
      <c r="AG288" s="57"/>
      <c r="AJ288" s="57"/>
      <c r="AK288" s="57"/>
      <c r="AN288" s="57"/>
      <c r="AO288" s="57"/>
      <c r="AR288" s="57"/>
      <c r="AS288" s="57"/>
      <c r="AT288" s="91"/>
      <c r="AU288" s="91"/>
      <c r="AV288" s="57"/>
      <c r="AW288" s="57"/>
    </row>
    <row r="289" spans="4:49" ht="15.75" customHeight="1" x14ac:dyDescent="0.25">
      <c r="D289" s="90"/>
      <c r="E289" s="57"/>
      <c r="H289" s="57"/>
      <c r="I289" s="57"/>
      <c r="L289" s="57"/>
      <c r="M289" s="57"/>
      <c r="P289" s="57"/>
      <c r="Q289" s="57"/>
      <c r="T289" s="57"/>
      <c r="U289" s="57"/>
      <c r="X289" s="57"/>
      <c r="Y289" s="57"/>
      <c r="AB289" s="57"/>
      <c r="AC289" s="57"/>
      <c r="AF289" s="57"/>
      <c r="AG289" s="57"/>
      <c r="AJ289" s="57"/>
      <c r="AK289" s="57"/>
      <c r="AN289" s="57"/>
      <c r="AO289" s="57"/>
      <c r="AR289" s="57"/>
      <c r="AS289" s="57"/>
      <c r="AT289" s="91"/>
      <c r="AU289" s="91"/>
      <c r="AV289" s="57"/>
      <c r="AW289" s="57"/>
    </row>
    <row r="290" spans="4:49" ht="15.75" customHeight="1" x14ac:dyDescent="0.25">
      <c r="D290" s="90"/>
      <c r="E290" s="57"/>
      <c r="H290" s="57"/>
      <c r="I290" s="57"/>
      <c r="L290" s="57"/>
      <c r="M290" s="57"/>
      <c r="P290" s="57"/>
      <c r="Q290" s="57"/>
      <c r="T290" s="57"/>
      <c r="U290" s="57"/>
      <c r="X290" s="57"/>
      <c r="Y290" s="57"/>
      <c r="AB290" s="57"/>
      <c r="AC290" s="57"/>
      <c r="AF290" s="57"/>
      <c r="AG290" s="57"/>
      <c r="AJ290" s="57"/>
      <c r="AK290" s="57"/>
      <c r="AN290" s="57"/>
      <c r="AO290" s="57"/>
      <c r="AR290" s="57"/>
      <c r="AS290" s="57"/>
      <c r="AT290" s="91"/>
      <c r="AU290" s="91"/>
      <c r="AV290" s="57"/>
      <c r="AW290" s="57"/>
    </row>
    <row r="291" spans="4:49" ht="15.75" customHeight="1" x14ac:dyDescent="0.25">
      <c r="D291" s="90"/>
      <c r="E291" s="57"/>
      <c r="H291" s="57"/>
      <c r="I291" s="57"/>
      <c r="L291" s="57"/>
      <c r="M291" s="57"/>
      <c r="P291" s="57"/>
      <c r="Q291" s="57"/>
      <c r="T291" s="57"/>
      <c r="U291" s="57"/>
      <c r="X291" s="57"/>
      <c r="Y291" s="57"/>
      <c r="AB291" s="57"/>
      <c r="AC291" s="57"/>
      <c r="AF291" s="57"/>
      <c r="AG291" s="57"/>
      <c r="AJ291" s="57"/>
      <c r="AK291" s="57"/>
      <c r="AN291" s="57"/>
      <c r="AO291" s="57"/>
      <c r="AR291" s="57"/>
      <c r="AS291" s="57"/>
      <c r="AT291" s="91"/>
      <c r="AU291" s="91"/>
      <c r="AV291" s="57"/>
      <c r="AW291" s="57"/>
    </row>
    <row r="292" spans="4:49" ht="15.75" customHeight="1" x14ac:dyDescent="0.25">
      <c r="D292" s="90"/>
      <c r="E292" s="57"/>
      <c r="H292" s="57"/>
      <c r="I292" s="57"/>
      <c r="L292" s="57"/>
      <c r="M292" s="57"/>
      <c r="P292" s="57"/>
      <c r="Q292" s="57"/>
      <c r="T292" s="57"/>
      <c r="U292" s="57"/>
      <c r="X292" s="57"/>
      <c r="Y292" s="57"/>
      <c r="AB292" s="57"/>
      <c r="AC292" s="57"/>
      <c r="AF292" s="57"/>
      <c r="AG292" s="57"/>
      <c r="AJ292" s="57"/>
      <c r="AK292" s="57"/>
      <c r="AN292" s="57"/>
      <c r="AO292" s="57"/>
      <c r="AR292" s="57"/>
      <c r="AS292" s="57"/>
      <c r="AT292" s="91"/>
      <c r="AU292" s="91"/>
      <c r="AV292" s="57"/>
      <c r="AW292" s="57"/>
    </row>
    <row r="293" spans="4:49" ht="15.75" customHeight="1" x14ac:dyDescent="0.25">
      <c r="D293" s="90"/>
      <c r="E293" s="57"/>
      <c r="H293" s="57"/>
      <c r="I293" s="57"/>
      <c r="L293" s="57"/>
      <c r="M293" s="57"/>
      <c r="P293" s="57"/>
      <c r="Q293" s="57"/>
      <c r="T293" s="57"/>
      <c r="U293" s="57"/>
      <c r="X293" s="57"/>
      <c r="Y293" s="57"/>
      <c r="AB293" s="57"/>
      <c r="AC293" s="57"/>
      <c r="AF293" s="57"/>
      <c r="AG293" s="57"/>
      <c r="AJ293" s="57"/>
      <c r="AK293" s="57"/>
      <c r="AN293" s="57"/>
      <c r="AO293" s="57"/>
      <c r="AR293" s="57"/>
      <c r="AS293" s="57"/>
      <c r="AT293" s="91"/>
      <c r="AU293" s="91"/>
      <c r="AV293" s="57"/>
      <c r="AW293" s="57"/>
    </row>
    <row r="294" spans="4:49" ht="15.75" customHeight="1" x14ac:dyDescent="0.25">
      <c r="D294" s="90"/>
      <c r="E294" s="57"/>
      <c r="H294" s="57"/>
      <c r="I294" s="57"/>
      <c r="L294" s="57"/>
      <c r="M294" s="57"/>
      <c r="P294" s="57"/>
      <c r="Q294" s="57"/>
      <c r="T294" s="57"/>
      <c r="U294" s="57"/>
      <c r="X294" s="57"/>
      <c r="Y294" s="57"/>
      <c r="AB294" s="57"/>
      <c r="AC294" s="57"/>
      <c r="AF294" s="57"/>
      <c r="AG294" s="57"/>
      <c r="AJ294" s="57"/>
      <c r="AK294" s="57"/>
      <c r="AN294" s="57"/>
      <c r="AO294" s="57"/>
      <c r="AR294" s="57"/>
      <c r="AS294" s="57"/>
      <c r="AT294" s="91"/>
      <c r="AU294" s="91"/>
      <c r="AV294" s="57"/>
      <c r="AW294" s="57"/>
    </row>
    <row r="295" spans="4:49" ht="15.75" customHeight="1" x14ac:dyDescent="0.25">
      <c r="D295" s="90"/>
      <c r="E295" s="57"/>
      <c r="H295" s="57"/>
      <c r="I295" s="57"/>
      <c r="L295" s="57"/>
      <c r="M295" s="57"/>
      <c r="P295" s="57"/>
      <c r="Q295" s="57"/>
      <c r="T295" s="57"/>
      <c r="U295" s="57"/>
      <c r="X295" s="57"/>
      <c r="Y295" s="57"/>
      <c r="AB295" s="57"/>
      <c r="AC295" s="57"/>
      <c r="AF295" s="57"/>
      <c r="AG295" s="57"/>
      <c r="AJ295" s="57"/>
      <c r="AK295" s="57"/>
      <c r="AN295" s="57"/>
      <c r="AO295" s="57"/>
      <c r="AR295" s="57"/>
      <c r="AS295" s="57"/>
      <c r="AT295" s="91"/>
      <c r="AU295" s="91"/>
      <c r="AV295" s="57"/>
      <c r="AW295" s="57"/>
    </row>
    <row r="296" spans="4:49" ht="15.75" customHeight="1" x14ac:dyDescent="0.25">
      <c r="D296" s="90"/>
      <c r="E296" s="57"/>
      <c r="H296" s="57"/>
      <c r="I296" s="57"/>
      <c r="L296" s="57"/>
      <c r="M296" s="57"/>
      <c r="P296" s="57"/>
      <c r="Q296" s="57"/>
      <c r="T296" s="57"/>
      <c r="U296" s="57"/>
      <c r="X296" s="57"/>
      <c r="Y296" s="57"/>
      <c r="AB296" s="57"/>
      <c r="AC296" s="57"/>
      <c r="AF296" s="57"/>
      <c r="AG296" s="57"/>
      <c r="AJ296" s="57"/>
      <c r="AK296" s="57"/>
      <c r="AN296" s="57"/>
      <c r="AO296" s="57"/>
      <c r="AR296" s="57"/>
      <c r="AS296" s="57"/>
      <c r="AT296" s="91"/>
      <c r="AU296" s="91"/>
      <c r="AV296" s="57"/>
      <c r="AW296" s="57"/>
    </row>
    <row r="297" spans="4:49" ht="15.75" customHeight="1" x14ac:dyDescent="0.25">
      <c r="D297" s="90"/>
      <c r="E297" s="57"/>
      <c r="H297" s="57"/>
      <c r="I297" s="57"/>
      <c r="L297" s="57"/>
      <c r="M297" s="57"/>
      <c r="P297" s="57"/>
      <c r="Q297" s="57"/>
      <c r="T297" s="57"/>
      <c r="U297" s="57"/>
      <c r="X297" s="57"/>
      <c r="Y297" s="57"/>
      <c r="AB297" s="57"/>
      <c r="AC297" s="57"/>
      <c r="AF297" s="57"/>
      <c r="AG297" s="57"/>
      <c r="AJ297" s="57"/>
      <c r="AK297" s="57"/>
      <c r="AN297" s="57"/>
      <c r="AO297" s="57"/>
      <c r="AR297" s="57"/>
      <c r="AS297" s="57"/>
      <c r="AT297" s="91"/>
      <c r="AU297" s="91"/>
      <c r="AV297" s="57"/>
      <c r="AW297" s="57"/>
    </row>
    <row r="298" spans="4:49" ht="15.75" customHeight="1" x14ac:dyDescent="0.25">
      <c r="D298" s="90"/>
      <c r="E298" s="57"/>
      <c r="H298" s="57"/>
      <c r="I298" s="57"/>
      <c r="L298" s="57"/>
      <c r="M298" s="57"/>
      <c r="P298" s="57"/>
      <c r="Q298" s="57"/>
      <c r="T298" s="57"/>
      <c r="U298" s="57"/>
      <c r="X298" s="57"/>
      <c r="Y298" s="57"/>
      <c r="AB298" s="57"/>
      <c r="AC298" s="57"/>
      <c r="AF298" s="57"/>
      <c r="AG298" s="57"/>
      <c r="AJ298" s="57"/>
      <c r="AK298" s="57"/>
      <c r="AN298" s="57"/>
      <c r="AO298" s="57"/>
      <c r="AR298" s="57"/>
      <c r="AS298" s="57"/>
      <c r="AT298" s="91"/>
      <c r="AU298" s="91"/>
      <c r="AV298" s="57"/>
      <c r="AW298" s="57"/>
    </row>
    <row r="299" spans="4:49" ht="15.75" customHeight="1" x14ac:dyDescent="0.25">
      <c r="D299" s="90"/>
      <c r="E299" s="57"/>
      <c r="H299" s="57"/>
      <c r="I299" s="57"/>
      <c r="L299" s="57"/>
      <c r="M299" s="57"/>
      <c r="P299" s="57"/>
      <c r="Q299" s="57"/>
      <c r="T299" s="57"/>
      <c r="U299" s="57"/>
      <c r="X299" s="57"/>
      <c r="Y299" s="57"/>
      <c r="AB299" s="57"/>
      <c r="AC299" s="57"/>
      <c r="AF299" s="57"/>
      <c r="AG299" s="57"/>
      <c r="AJ299" s="57"/>
      <c r="AK299" s="57"/>
      <c r="AN299" s="57"/>
      <c r="AO299" s="57"/>
      <c r="AR299" s="57"/>
      <c r="AS299" s="57"/>
      <c r="AT299" s="91"/>
      <c r="AU299" s="91"/>
      <c r="AV299" s="57"/>
      <c r="AW299" s="57"/>
    </row>
    <row r="300" spans="4:49" ht="15.75" customHeight="1" x14ac:dyDescent="0.25">
      <c r="D300" s="90"/>
      <c r="E300" s="57"/>
      <c r="H300" s="57"/>
      <c r="I300" s="57"/>
      <c r="L300" s="57"/>
      <c r="M300" s="57"/>
      <c r="P300" s="57"/>
      <c r="Q300" s="57"/>
      <c r="T300" s="57"/>
      <c r="U300" s="57"/>
      <c r="X300" s="57"/>
      <c r="Y300" s="57"/>
      <c r="AB300" s="57"/>
      <c r="AC300" s="57"/>
      <c r="AF300" s="57"/>
      <c r="AG300" s="57"/>
      <c r="AJ300" s="57"/>
      <c r="AK300" s="57"/>
      <c r="AN300" s="57"/>
      <c r="AO300" s="57"/>
      <c r="AR300" s="57"/>
      <c r="AS300" s="57"/>
      <c r="AT300" s="91"/>
      <c r="AU300" s="91"/>
      <c r="AV300" s="57"/>
      <c r="AW300" s="57"/>
    </row>
    <row r="301" spans="4:49" ht="15.75" customHeight="1" x14ac:dyDescent="0.25">
      <c r="D301" s="90"/>
      <c r="E301" s="57"/>
      <c r="H301" s="57"/>
      <c r="I301" s="57"/>
      <c r="L301" s="57"/>
      <c r="M301" s="57"/>
      <c r="P301" s="57"/>
      <c r="Q301" s="57"/>
      <c r="T301" s="57"/>
      <c r="U301" s="57"/>
      <c r="X301" s="57"/>
      <c r="Y301" s="57"/>
      <c r="AB301" s="57"/>
      <c r="AC301" s="57"/>
      <c r="AF301" s="57"/>
      <c r="AG301" s="57"/>
      <c r="AJ301" s="57"/>
      <c r="AK301" s="57"/>
      <c r="AN301" s="57"/>
      <c r="AO301" s="57"/>
      <c r="AR301" s="57"/>
      <c r="AS301" s="57"/>
      <c r="AT301" s="91"/>
      <c r="AU301" s="91"/>
      <c r="AV301" s="57"/>
      <c r="AW301" s="57"/>
    </row>
    <row r="302" spans="4:49" ht="15.75" customHeight="1" x14ac:dyDescent="0.25">
      <c r="D302" s="90"/>
      <c r="E302" s="57"/>
      <c r="H302" s="57"/>
      <c r="I302" s="57"/>
      <c r="L302" s="57"/>
      <c r="M302" s="57"/>
      <c r="P302" s="57"/>
      <c r="Q302" s="57"/>
      <c r="T302" s="57"/>
      <c r="U302" s="57"/>
      <c r="X302" s="57"/>
      <c r="Y302" s="57"/>
      <c r="AB302" s="57"/>
      <c r="AC302" s="57"/>
      <c r="AF302" s="57"/>
      <c r="AG302" s="57"/>
      <c r="AJ302" s="57"/>
      <c r="AK302" s="57"/>
      <c r="AN302" s="57"/>
      <c r="AO302" s="57"/>
      <c r="AR302" s="57"/>
      <c r="AS302" s="57"/>
      <c r="AT302" s="91"/>
      <c r="AU302" s="91"/>
      <c r="AV302" s="57"/>
      <c r="AW302" s="57"/>
    </row>
    <row r="303" spans="4:49" ht="15.75" customHeight="1" x14ac:dyDescent="0.25">
      <c r="D303" s="90"/>
      <c r="E303" s="57"/>
      <c r="H303" s="57"/>
      <c r="I303" s="57"/>
      <c r="L303" s="57"/>
      <c r="M303" s="57"/>
      <c r="P303" s="57"/>
      <c r="Q303" s="57"/>
      <c r="T303" s="57"/>
      <c r="U303" s="57"/>
      <c r="X303" s="57"/>
      <c r="Y303" s="57"/>
      <c r="AB303" s="57"/>
      <c r="AC303" s="57"/>
      <c r="AF303" s="57"/>
      <c r="AG303" s="57"/>
      <c r="AJ303" s="57"/>
      <c r="AK303" s="57"/>
      <c r="AN303" s="57"/>
      <c r="AO303" s="57"/>
      <c r="AR303" s="57"/>
      <c r="AS303" s="57"/>
      <c r="AT303" s="91"/>
      <c r="AU303" s="91"/>
      <c r="AV303" s="57"/>
      <c r="AW303" s="57"/>
    </row>
    <row r="304" spans="4:49" ht="15.75" customHeight="1" x14ac:dyDescent="0.25">
      <c r="D304" s="90"/>
      <c r="E304" s="57"/>
      <c r="H304" s="57"/>
      <c r="I304" s="57"/>
      <c r="L304" s="57"/>
      <c r="M304" s="57"/>
      <c r="P304" s="57"/>
      <c r="Q304" s="57"/>
      <c r="T304" s="57"/>
      <c r="U304" s="57"/>
      <c r="X304" s="57"/>
      <c r="Y304" s="57"/>
      <c r="AB304" s="57"/>
      <c r="AC304" s="57"/>
      <c r="AF304" s="57"/>
      <c r="AG304" s="57"/>
      <c r="AJ304" s="57"/>
      <c r="AK304" s="57"/>
      <c r="AN304" s="57"/>
      <c r="AO304" s="57"/>
      <c r="AR304" s="57"/>
      <c r="AS304" s="57"/>
      <c r="AT304" s="91"/>
      <c r="AU304" s="91"/>
      <c r="AV304" s="57"/>
      <c r="AW304" s="57"/>
    </row>
    <row r="305" spans="4:49" ht="15.75" customHeight="1" x14ac:dyDescent="0.25">
      <c r="D305" s="90"/>
      <c r="E305" s="57"/>
      <c r="H305" s="57"/>
      <c r="I305" s="57"/>
      <c r="L305" s="57"/>
      <c r="M305" s="57"/>
      <c r="P305" s="57"/>
      <c r="Q305" s="57"/>
      <c r="T305" s="57"/>
      <c r="U305" s="57"/>
      <c r="X305" s="57"/>
      <c r="Y305" s="57"/>
      <c r="AB305" s="57"/>
      <c r="AC305" s="57"/>
      <c r="AF305" s="57"/>
      <c r="AG305" s="57"/>
      <c r="AJ305" s="57"/>
      <c r="AK305" s="57"/>
      <c r="AN305" s="57"/>
      <c r="AO305" s="57"/>
      <c r="AR305" s="57"/>
      <c r="AS305" s="57"/>
      <c r="AT305" s="91"/>
      <c r="AU305" s="91"/>
      <c r="AV305" s="57"/>
      <c r="AW305" s="57"/>
    </row>
    <row r="306" spans="4:49" ht="15.75" customHeight="1" x14ac:dyDescent="0.25">
      <c r="D306" s="90"/>
      <c r="E306" s="57"/>
      <c r="H306" s="57"/>
      <c r="I306" s="57"/>
      <c r="L306" s="57"/>
      <c r="M306" s="57"/>
      <c r="P306" s="57"/>
      <c r="Q306" s="57"/>
      <c r="T306" s="57"/>
      <c r="U306" s="57"/>
      <c r="X306" s="57"/>
      <c r="Y306" s="57"/>
      <c r="AB306" s="57"/>
      <c r="AC306" s="57"/>
      <c r="AF306" s="57"/>
      <c r="AG306" s="57"/>
      <c r="AJ306" s="57"/>
      <c r="AK306" s="57"/>
      <c r="AN306" s="57"/>
      <c r="AO306" s="57"/>
      <c r="AR306" s="57"/>
      <c r="AS306" s="57"/>
      <c r="AT306" s="91"/>
      <c r="AU306" s="91"/>
      <c r="AV306" s="57"/>
      <c r="AW306" s="57"/>
    </row>
    <row r="307" spans="4:49" ht="15.75" customHeight="1" x14ac:dyDescent="0.25">
      <c r="D307" s="90"/>
      <c r="E307" s="57"/>
      <c r="H307" s="57"/>
      <c r="I307" s="57"/>
      <c r="L307" s="57"/>
      <c r="M307" s="57"/>
      <c r="P307" s="57"/>
      <c r="Q307" s="57"/>
      <c r="T307" s="57"/>
      <c r="U307" s="57"/>
      <c r="X307" s="57"/>
      <c r="Y307" s="57"/>
      <c r="AB307" s="57"/>
      <c r="AC307" s="57"/>
      <c r="AF307" s="57"/>
      <c r="AG307" s="57"/>
      <c r="AJ307" s="57"/>
      <c r="AK307" s="57"/>
      <c r="AN307" s="57"/>
      <c r="AO307" s="57"/>
      <c r="AR307" s="57"/>
      <c r="AS307" s="57"/>
      <c r="AT307" s="91"/>
      <c r="AU307" s="91"/>
      <c r="AV307" s="57"/>
      <c r="AW307" s="57"/>
    </row>
    <row r="308" spans="4:49" ht="15.75" customHeight="1" x14ac:dyDescent="0.25">
      <c r="D308" s="90"/>
      <c r="E308" s="57"/>
      <c r="H308" s="57"/>
      <c r="I308" s="57"/>
      <c r="L308" s="57"/>
      <c r="M308" s="57"/>
      <c r="P308" s="57"/>
      <c r="Q308" s="57"/>
      <c r="T308" s="57"/>
      <c r="U308" s="57"/>
      <c r="X308" s="57"/>
      <c r="Y308" s="57"/>
      <c r="AB308" s="57"/>
      <c r="AC308" s="57"/>
      <c r="AF308" s="57"/>
      <c r="AG308" s="57"/>
      <c r="AJ308" s="57"/>
      <c r="AK308" s="57"/>
      <c r="AN308" s="57"/>
      <c r="AO308" s="57"/>
      <c r="AR308" s="57"/>
      <c r="AS308" s="57"/>
      <c r="AT308" s="91"/>
      <c r="AU308" s="91"/>
      <c r="AV308" s="57"/>
      <c r="AW308" s="57"/>
    </row>
    <row r="309" spans="4:49" ht="15.75" customHeight="1" x14ac:dyDescent="0.25">
      <c r="D309" s="90"/>
      <c r="E309" s="57"/>
      <c r="H309" s="57"/>
      <c r="I309" s="57"/>
      <c r="L309" s="57"/>
      <c r="M309" s="57"/>
      <c r="P309" s="57"/>
      <c r="Q309" s="57"/>
      <c r="T309" s="57"/>
      <c r="U309" s="57"/>
      <c r="X309" s="57"/>
      <c r="Y309" s="57"/>
      <c r="AB309" s="57"/>
      <c r="AC309" s="57"/>
      <c r="AF309" s="57"/>
      <c r="AG309" s="57"/>
      <c r="AJ309" s="57"/>
      <c r="AK309" s="57"/>
      <c r="AN309" s="57"/>
      <c r="AO309" s="57"/>
      <c r="AR309" s="57"/>
      <c r="AS309" s="57"/>
      <c r="AT309" s="91"/>
      <c r="AU309" s="91"/>
      <c r="AV309" s="57"/>
      <c r="AW309" s="57"/>
    </row>
    <row r="310" spans="4:49" ht="15.75" customHeight="1" x14ac:dyDescent="0.25">
      <c r="D310" s="90"/>
      <c r="E310" s="57"/>
      <c r="H310" s="57"/>
      <c r="I310" s="57"/>
      <c r="L310" s="57"/>
      <c r="M310" s="57"/>
      <c r="P310" s="57"/>
      <c r="Q310" s="57"/>
      <c r="T310" s="57"/>
      <c r="U310" s="57"/>
      <c r="X310" s="57"/>
      <c r="Y310" s="57"/>
      <c r="AB310" s="57"/>
      <c r="AC310" s="57"/>
      <c r="AF310" s="57"/>
      <c r="AG310" s="57"/>
      <c r="AJ310" s="57"/>
      <c r="AK310" s="57"/>
      <c r="AN310" s="57"/>
      <c r="AO310" s="57"/>
      <c r="AR310" s="57"/>
      <c r="AS310" s="57"/>
      <c r="AT310" s="91"/>
      <c r="AU310" s="91"/>
      <c r="AV310" s="57"/>
      <c r="AW310" s="57"/>
    </row>
    <row r="311" spans="4:49" ht="15.75" customHeight="1" x14ac:dyDescent="0.25">
      <c r="D311" s="90"/>
      <c r="E311" s="57"/>
      <c r="H311" s="57"/>
      <c r="I311" s="57"/>
      <c r="L311" s="57"/>
      <c r="M311" s="57"/>
      <c r="P311" s="57"/>
      <c r="Q311" s="57"/>
      <c r="T311" s="57"/>
      <c r="U311" s="57"/>
      <c r="X311" s="57"/>
      <c r="Y311" s="57"/>
      <c r="AB311" s="57"/>
      <c r="AC311" s="57"/>
      <c r="AF311" s="57"/>
      <c r="AG311" s="57"/>
      <c r="AJ311" s="57"/>
      <c r="AK311" s="57"/>
      <c r="AN311" s="57"/>
      <c r="AO311" s="57"/>
      <c r="AR311" s="57"/>
      <c r="AS311" s="57"/>
      <c r="AT311" s="91"/>
      <c r="AU311" s="91"/>
      <c r="AV311" s="57"/>
      <c r="AW311" s="57"/>
    </row>
    <row r="312" spans="4:49" ht="15.75" customHeight="1" x14ac:dyDescent="0.25">
      <c r="D312" s="90"/>
      <c r="E312" s="57"/>
      <c r="H312" s="57"/>
      <c r="I312" s="57"/>
      <c r="L312" s="57"/>
      <c r="M312" s="57"/>
      <c r="P312" s="57"/>
      <c r="Q312" s="57"/>
      <c r="T312" s="57"/>
      <c r="U312" s="57"/>
      <c r="X312" s="57"/>
      <c r="Y312" s="57"/>
      <c r="AB312" s="57"/>
      <c r="AC312" s="57"/>
      <c r="AF312" s="57"/>
      <c r="AG312" s="57"/>
      <c r="AJ312" s="57"/>
      <c r="AK312" s="57"/>
      <c r="AN312" s="57"/>
      <c r="AO312" s="57"/>
      <c r="AR312" s="57"/>
      <c r="AS312" s="57"/>
      <c r="AT312" s="91"/>
      <c r="AU312" s="91"/>
      <c r="AV312" s="57"/>
      <c r="AW312" s="57"/>
    </row>
    <row r="313" spans="4:49" ht="15.75" customHeight="1" x14ac:dyDescent="0.25">
      <c r="D313" s="90"/>
      <c r="E313" s="57"/>
      <c r="H313" s="57"/>
      <c r="I313" s="57"/>
      <c r="L313" s="57"/>
      <c r="M313" s="57"/>
      <c r="P313" s="57"/>
      <c r="Q313" s="57"/>
      <c r="T313" s="57"/>
      <c r="U313" s="57"/>
      <c r="X313" s="57"/>
      <c r="Y313" s="57"/>
      <c r="AB313" s="57"/>
      <c r="AC313" s="57"/>
      <c r="AF313" s="57"/>
      <c r="AG313" s="57"/>
      <c r="AJ313" s="57"/>
      <c r="AK313" s="57"/>
      <c r="AN313" s="57"/>
      <c r="AO313" s="57"/>
      <c r="AR313" s="57"/>
      <c r="AS313" s="57"/>
      <c r="AT313" s="91"/>
      <c r="AU313" s="91"/>
      <c r="AV313" s="57"/>
      <c r="AW313" s="57"/>
    </row>
    <row r="314" spans="4:49" ht="15.75" customHeight="1" x14ac:dyDescent="0.25">
      <c r="D314" s="90"/>
      <c r="E314" s="57"/>
      <c r="H314" s="57"/>
      <c r="I314" s="57"/>
      <c r="L314" s="57"/>
      <c r="M314" s="57"/>
      <c r="P314" s="57"/>
      <c r="Q314" s="57"/>
      <c r="T314" s="57"/>
      <c r="U314" s="57"/>
      <c r="X314" s="57"/>
      <c r="Y314" s="57"/>
      <c r="AB314" s="57"/>
      <c r="AC314" s="57"/>
      <c r="AF314" s="57"/>
      <c r="AG314" s="57"/>
      <c r="AJ314" s="57"/>
      <c r="AK314" s="57"/>
      <c r="AN314" s="57"/>
      <c r="AO314" s="57"/>
      <c r="AR314" s="57"/>
      <c r="AS314" s="57"/>
      <c r="AT314" s="91"/>
      <c r="AU314" s="91"/>
      <c r="AV314" s="57"/>
      <c r="AW314" s="57"/>
    </row>
    <row r="315" spans="4:49" ht="15.75" customHeight="1" x14ac:dyDescent="0.25">
      <c r="D315" s="90"/>
      <c r="E315" s="57"/>
      <c r="H315" s="57"/>
      <c r="I315" s="57"/>
      <c r="L315" s="57"/>
      <c r="M315" s="57"/>
      <c r="P315" s="57"/>
      <c r="Q315" s="57"/>
      <c r="T315" s="57"/>
      <c r="U315" s="57"/>
      <c r="X315" s="57"/>
      <c r="Y315" s="57"/>
      <c r="AB315" s="57"/>
      <c r="AC315" s="57"/>
      <c r="AF315" s="57"/>
      <c r="AG315" s="57"/>
      <c r="AJ315" s="57"/>
      <c r="AK315" s="57"/>
      <c r="AN315" s="57"/>
      <c r="AO315" s="57"/>
      <c r="AR315" s="57"/>
      <c r="AS315" s="57"/>
      <c r="AT315" s="91"/>
      <c r="AU315" s="91"/>
      <c r="AV315" s="57"/>
      <c r="AW315" s="57"/>
    </row>
    <row r="316" spans="4:49" ht="15.75" customHeight="1" x14ac:dyDescent="0.25">
      <c r="D316" s="90"/>
      <c r="E316" s="57"/>
      <c r="H316" s="57"/>
      <c r="I316" s="57"/>
      <c r="L316" s="57"/>
      <c r="M316" s="57"/>
      <c r="P316" s="57"/>
      <c r="Q316" s="57"/>
      <c r="T316" s="57"/>
      <c r="U316" s="57"/>
      <c r="X316" s="57"/>
      <c r="Y316" s="57"/>
      <c r="AB316" s="57"/>
      <c r="AC316" s="57"/>
      <c r="AF316" s="57"/>
      <c r="AG316" s="57"/>
      <c r="AJ316" s="57"/>
      <c r="AK316" s="57"/>
      <c r="AN316" s="57"/>
      <c r="AO316" s="57"/>
      <c r="AR316" s="57"/>
      <c r="AS316" s="57"/>
      <c r="AT316" s="91"/>
      <c r="AU316" s="91"/>
      <c r="AV316" s="57"/>
      <c r="AW316" s="57"/>
    </row>
    <row r="317" spans="4:49" ht="15.75" customHeight="1" x14ac:dyDescent="0.25">
      <c r="D317" s="90"/>
      <c r="E317" s="57"/>
      <c r="H317" s="57"/>
      <c r="I317" s="57"/>
      <c r="L317" s="57"/>
      <c r="M317" s="57"/>
      <c r="P317" s="57"/>
      <c r="Q317" s="57"/>
      <c r="T317" s="57"/>
      <c r="U317" s="57"/>
      <c r="X317" s="57"/>
      <c r="Y317" s="57"/>
      <c r="AB317" s="57"/>
      <c r="AC317" s="57"/>
      <c r="AF317" s="57"/>
      <c r="AG317" s="57"/>
      <c r="AJ317" s="57"/>
      <c r="AK317" s="57"/>
      <c r="AN317" s="57"/>
      <c r="AO317" s="57"/>
      <c r="AR317" s="57"/>
      <c r="AS317" s="57"/>
      <c r="AT317" s="91"/>
      <c r="AU317" s="91"/>
      <c r="AV317" s="57"/>
      <c r="AW317" s="57"/>
    </row>
    <row r="318" spans="4:49" ht="15.75" customHeight="1" x14ac:dyDescent="0.25">
      <c r="D318" s="90"/>
      <c r="E318" s="57"/>
      <c r="H318" s="57"/>
      <c r="I318" s="57"/>
      <c r="L318" s="57"/>
      <c r="M318" s="57"/>
      <c r="P318" s="57"/>
      <c r="Q318" s="57"/>
      <c r="T318" s="57"/>
      <c r="U318" s="57"/>
      <c r="X318" s="57"/>
      <c r="Y318" s="57"/>
      <c r="AB318" s="57"/>
      <c r="AC318" s="57"/>
      <c r="AF318" s="57"/>
      <c r="AG318" s="57"/>
      <c r="AJ318" s="57"/>
      <c r="AK318" s="57"/>
      <c r="AN318" s="57"/>
      <c r="AO318" s="57"/>
      <c r="AR318" s="57"/>
      <c r="AS318" s="57"/>
      <c r="AT318" s="91"/>
      <c r="AU318" s="91"/>
      <c r="AV318" s="57"/>
      <c r="AW318" s="57"/>
    </row>
    <row r="319" spans="4:49" ht="15.75" customHeight="1" x14ac:dyDescent="0.25">
      <c r="D319" s="90"/>
      <c r="E319" s="57"/>
      <c r="H319" s="57"/>
      <c r="I319" s="57"/>
      <c r="L319" s="57"/>
      <c r="M319" s="57"/>
      <c r="P319" s="57"/>
      <c r="Q319" s="57"/>
      <c r="T319" s="57"/>
      <c r="U319" s="57"/>
      <c r="X319" s="57"/>
      <c r="Y319" s="57"/>
      <c r="AB319" s="57"/>
      <c r="AC319" s="57"/>
      <c r="AF319" s="57"/>
      <c r="AG319" s="57"/>
      <c r="AJ319" s="57"/>
      <c r="AK319" s="57"/>
      <c r="AN319" s="57"/>
      <c r="AO319" s="57"/>
      <c r="AR319" s="57"/>
      <c r="AS319" s="57"/>
      <c r="AT319" s="91"/>
      <c r="AU319" s="91"/>
      <c r="AV319" s="57"/>
      <c r="AW319" s="57"/>
    </row>
    <row r="320" spans="4:49" ht="15.75" customHeight="1" x14ac:dyDescent="0.25">
      <c r="D320" s="90"/>
      <c r="E320" s="57"/>
      <c r="H320" s="57"/>
      <c r="I320" s="57"/>
      <c r="L320" s="57"/>
      <c r="M320" s="57"/>
      <c r="P320" s="57"/>
      <c r="Q320" s="57"/>
      <c r="T320" s="57"/>
      <c r="U320" s="57"/>
      <c r="X320" s="57"/>
      <c r="Y320" s="57"/>
      <c r="AB320" s="57"/>
      <c r="AC320" s="57"/>
      <c r="AF320" s="57"/>
      <c r="AG320" s="57"/>
      <c r="AJ320" s="57"/>
      <c r="AK320" s="57"/>
      <c r="AN320" s="57"/>
      <c r="AO320" s="57"/>
      <c r="AR320" s="57"/>
      <c r="AS320" s="57"/>
      <c r="AT320" s="91"/>
      <c r="AU320" s="91"/>
      <c r="AV320" s="57"/>
      <c r="AW320" s="57"/>
    </row>
    <row r="321" spans="4:49" ht="15.75" customHeight="1" x14ac:dyDescent="0.25">
      <c r="D321" s="90"/>
      <c r="E321" s="57"/>
      <c r="H321" s="57"/>
      <c r="I321" s="57"/>
      <c r="L321" s="57"/>
      <c r="M321" s="57"/>
      <c r="P321" s="57"/>
      <c r="Q321" s="57"/>
      <c r="T321" s="57"/>
      <c r="U321" s="57"/>
      <c r="X321" s="57"/>
      <c r="Y321" s="57"/>
      <c r="AB321" s="57"/>
      <c r="AC321" s="57"/>
      <c r="AF321" s="57"/>
      <c r="AG321" s="57"/>
      <c r="AJ321" s="57"/>
      <c r="AK321" s="57"/>
      <c r="AN321" s="57"/>
      <c r="AO321" s="57"/>
      <c r="AR321" s="57"/>
      <c r="AS321" s="57"/>
      <c r="AT321" s="91"/>
      <c r="AU321" s="91"/>
      <c r="AV321" s="57"/>
      <c r="AW321" s="57"/>
    </row>
    <row r="322" spans="4:49" ht="15.75" customHeight="1" x14ac:dyDescent="0.25">
      <c r="D322" s="90"/>
      <c r="E322" s="57"/>
      <c r="H322" s="57"/>
      <c r="I322" s="57"/>
      <c r="L322" s="57"/>
      <c r="M322" s="57"/>
      <c r="P322" s="57"/>
      <c r="Q322" s="57"/>
      <c r="T322" s="57"/>
      <c r="U322" s="57"/>
      <c r="X322" s="57"/>
      <c r="Y322" s="57"/>
      <c r="AB322" s="57"/>
      <c r="AC322" s="57"/>
      <c r="AF322" s="57"/>
      <c r="AG322" s="57"/>
      <c r="AJ322" s="57"/>
      <c r="AK322" s="57"/>
      <c r="AN322" s="57"/>
      <c r="AO322" s="57"/>
      <c r="AR322" s="57"/>
      <c r="AS322" s="57"/>
      <c r="AT322" s="91"/>
      <c r="AU322" s="91"/>
      <c r="AV322" s="57"/>
      <c r="AW322" s="57"/>
    </row>
    <row r="323" spans="4:49" ht="15.75" customHeight="1" x14ac:dyDescent="0.25">
      <c r="D323" s="90"/>
      <c r="E323" s="57"/>
      <c r="H323" s="57"/>
      <c r="I323" s="57"/>
      <c r="L323" s="57"/>
      <c r="M323" s="57"/>
      <c r="P323" s="57"/>
      <c r="Q323" s="57"/>
      <c r="T323" s="57"/>
      <c r="U323" s="57"/>
      <c r="X323" s="57"/>
      <c r="Y323" s="57"/>
      <c r="AB323" s="57"/>
      <c r="AC323" s="57"/>
      <c r="AF323" s="57"/>
      <c r="AG323" s="57"/>
      <c r="AJ323" s="57"/>
      <c r="AK323" s="57"/>
      <c r="AN323" s="57"/>
      <c r="AO323" s="57"/>
      <c r="AR323" s="57"/>
      <c r="AS323" s="57"/>
      <c r="AT323" s="91"/>
      <c r="AU323" s="91"/>
      <c r="AV323" s="57"/>
      <c r="AW323" s="57"/>
    </row>
    <row r="324" spans="4:49" ht="15.75" customHeight="1" x14ac:dyDescent="0.25">
      <c r="D324" s="90"/>
      <c r="E324" s="57"/>
      <c r="H324" s="57"/>
      <c r="I324" s="57"/>
      <c r="L324" s="57"/>
      <c r="M324" s="57"/>
      <c r="P324" s="57"/>
      <c r="Q324" s="57"/>
      <c r="T324" s="57"/>
      <c r="U324" s="57"/>
      <c r="X324" s="57"/>
      <c r="Y324" s="57"/>
      <c r="AB324" s="57"/>
      <c r="AC324" s="57"/>
      <c r="AF324" s="57"/>
      <c r="AG324" s="57"/>
      <c r="AJ324" s="57"/>
      <c r="AK324" s="57"/>
      <c r="AN324" s="57"/>
      <c r="AO324" s="57"/>
      <c r="AR324" s="57"/>
      <c r="AS324" s="57"/>
      <c r="AT324" s="91"/>
      <c r="AU324" s="91"/>
      <c r="AV324" s="57"/>
      <c r="AW324" s="57"/>
    </row>
    <row r="325" spans="4:49" ht="15.75" customHeight="1" x14ac:dyDescent="0.25">
      <c r="D325" s="90"/>
      <c r="E325" s="57"/>
      <c r="H325" s="57"/>
      <c r="I325" s="57"/>
      <c r="L325" s="57"/>
      <c r="M325" s="57"/>
      <c r="P325" s="57"/>
      <c r="Q325" s="57"/>
      <c r="T325" s="57"/>
      <c r="U325" s="57"/>
      <c r="X325" s="57"/>
      <c r="Y325" s="57"/>
      <c r="AB325" s="57"/>
      <c r="AC325" s="57"/>
      <c r="AF325" s="57"/>
      <c r="AG325" s="57"/>
      <c r="AJ325" s="57"/>
      <c r="AK325" s="57"/>
      <c r="AN325" s="57"/>
      <c r="AO325" s="57"/>
      <c r="AR325" s="57"/>
      <c r="AS325" s="57"/>
      <c r="AT325" s="91"/>
      <c r="AU325" s="91"/>
      <c r="AV325" s="57"/>
      <c r="AW325" s="57"/>
    </row>
    <row r="326" spans="4:49" ht="15.75" customHeight="1" x14ac:dyDescent="0.25">
      <c r="D326" s="90"/>
      <c r="E326" s="57"/>
      <c r="H326" s="57"/>
      <c r="I326" s="57"/>
      <c r="L326" s="57"/>
      <c r="M326" s="57"/>
      <c r="P326" s="57"/>
      <c r="Q326" s="57"/>
      <c r="T326" s="57"/>
      <c r="U326" s="57"/>
      <c r="X326" s="57"/>
      <c r="Y326" s="57"/>
      <c r="AB326" s="57"/>
      <c r="AC326" s="57"/>
      <c r="AF326" s="57"/>
      <c r="AG326" s="57"/>
      <c r="AJ326" s="57"/>
      <c r="AK326" s="57"/>
      <c r="AN326" s="57"/>
      <c r="AO326" s="57"/>
      <c r="AR326" s="57"/>
      <c r="AS326" s="57"/>
      <c r="AT326" s="91"/>
      <c r="AU326" s="91"/>
      <c r="AV326" s="57"/>
      <c r="AW326" s="57"/>
    </row>
    <row r="327" spans="4:49" ht="15.75" customHeight="1" x14ac:dyDescent="0.25">
      <c r="D327" s="90"/>
      <c r="E327" s="57"/>
      <c r="H327" s="57"/>
      <c r="I327" s="57"/>
      <c r="L327" s="57"/>
      <c r="M327" s="57"/>
      <c r="P327" s="57"/>
      <c r="Q327" s="57"/>
      <c r="T327" s="57"/>
      <c r="U327" s="57"/>
      <c r="X327" s="57"/>
      <c r="Y327" s="57"/>
      <c r="AB327" s="57"/>
      <c r="AC327" s="57"/>
      <c r="AF327" s="57"/>
      <c r="AG327" s="57"/>
      <c r="AJ327" s="57"/>
      <c r="AK327" s="57"/>
      <c r="AN327" s="57"/>
      <c r="AO327" s="57"/>
      <c r="AR327" s="57"/>
      <c r="AS327" s="57"/>
      <c r="AT327" s="91"/>
      <c r="AU327" s="91"/>
      <c r="AV327" s="57"/>
      <c r="AW327" s="57"/>
    </row>
    <row r="328" spans="4:49" ht="15.75" customHeight="1" x14ac:dyDescent="0.25">
      <c r="D328" s="90"/>
      <c r="E328" s="57"/>
      <c r="H328" s="57"/>
      <c r="I328" s="57"/>
      <c r="L328" s="57"/>
      <c r="M328" s="57"/>
      <c r="P328" s="57"/>
      <c r="Q328" s="57"/>
      <c r="T328" s="57"/>
      <c r="U328" s="57"/>
      <c r="X328" s="57"/>
      <c r="Y328" s="57"/>
      <c r="AB328" s="57"/>
      <c r="AC328" s="57"/>
      <c r="AF328" s="57"/>
      <c r="AG328" s="57"/>
      <c r="AJ328" s="57"/>
      <c r="AK328" s="57"/>
      <c r="AN328" s="57"/>
      <c r="AO328" s="57"/>
      <c r="AR328" s="57"/>
      <c r="AS328" s="57"/>
      <c r="AT328" s="91"/>
      <c r="AU328" s="91"/>
      <c r="AV328" s="57"/>
      <c r="AW328" s="57"/>
    </row>
    <row r="329" spans="4:49" ht="15.75" customHeight="1" x14ac:dyDescent="0.25">
      <c r="D329" s="90"/>
      <c r="E329" s="57"/>
      <c r="H329" s="57"/>
      <c r="I329" s="57"/>
      <c r="L329" s="57"/>
      <c r="M329" s="57"/>
      <c r="P329" s="57"/>
      <c r="Q329" s="57"/>
      <c r="T329" s="57"/>
      <c r="U329" s="57"/>
      <c r="X329" s="57"/>
      <c r="Y329" s="57"/>
      <c r="AB329" s="57"/>
      <c r="AC329" s="57"/>
      <c r="AF329" s="57"/>
      <c r="AG329" s="57"/>
      <c r="AJ329" s="57"/>
      <c r="AK329" s="57"/>
      <c r="AN329" s="57"/>
      <c r="AO329" s="57"/>
      <c r="AR329" s="57"/>
      <c r="AS329" s="57"/>
      <c r="AT329" s="91"/>
      <c r="AU329" s="91"/>
      <c r="AV329" s="57"/>
      <c r="AW329" s="57"/>
    </row>
    <row r="330" spans="4:49" ht="15.75" customHeight="1" x14ac:dyDescent="0.25">
      <c r="D330" s="90"/>
      <c r="E330" s="57"/>
      <c r="H330" s="57"/>
      <c r="I330" s="57"/>
      <c r="L330" s="57"/>
      <c r="M330" s="57"/>
      <c r="P330" s="57"/>
      <c r="Q330" s="57"/>
      <c r="T330" s="57"/>
      <c r="U330" s="57"/>
      <c r="X330" s="57"/>
      <c r="Y330" s="57"/>
      <c r="AB330" s="57"/>
      <c r="AC330" s="57"/>
      <c r="AF330" s="57"/>
      <c r="AG330" s="57"/>
      <c r="AJ330" s="57"/>
      <c r="AK330" s="57"/>
      <c r="AN330" s="57"/>
      <c r="AO330" s="57"/>
      <c r="AR330" s="57"/>
      <c r="AS330" s="57"/>
      <c r="AT330" s="91"/>
      <c r="AU330" s="91"/>
      <c r="AV330" s="57"/>
      <c r="AW330" s="57"/>
    </row>
    <row r="331" spans="4:49" ht="15.75" customHeight="1" x14ac:dyDescent="0.25">
      <c r="D331" s="90"/>
      <c r="E331" s="57"/>
      <c r="H331" s="57"/>
      <c r="I331" s="57"/>
      <c r="L331" s="57"/>
      <c r="M331" s="57"/>
      <c r="P331" s="57"/>
      <c r="Q331" s="57"/>
      <c r="T331" s="57"/>
      <c r="U331" s="57"/>
      <c r="X331" s="57"/>
      <c r="Y331" s="57"/>
      <c r="AB331" s="57"/>
      <c r="AC331" s="57"/>
      <c r="AF331" s="57"/>
      <c r="AG331" s="57"/>
      <c r="AJ331" s="57"/>
      <c r="AK331" s="57"/>
      <c r="AN331" s="57"/>
      <c r="AO331" s="57"/>
      <c r="AR331" s="57"/>
      <c r="AS331" s="57"/>
      <c r="AT331" s="91"/>
      <c r="AU331" s="91"/>
      <c r="AV331" s="57"/>
      <c r="AW331" s="57"/>
    </row>
    <row r="332" spans="4:49" ht="15.75" customHeight="1" x14ac:dyDescent="0.25">
      <c r="D332" s="90"/>
      <c r="E332" s="57"/>
      <c r="H332" s="57"/>
      <c r="I332" s="57"/>
      <c r="L332" s="57"/>
      <c r="M332" s="57"/>
      <c r="P332" s="57"/>
      <c r="Q332" s="57"/>
      <c r="T332" s="57"/>
      <c r="U332" s="57"/>
      <c r="X332" s="57"/>
      <c r="Y332" s="57"/>
      <c r="AB332" s="57"/>
      <c r="AC332" s="57"/>
      <c r="AF332" s="57"/>
      <c r="AG332" s="57"/>
      <c r="AJ332" s="57"/>
      <c r="AK332" s="57"/>
      <c r="AN332" s="57"/>
      <c r="AO332" s="57"/>
      <c r="AR332" s="57"/>
      <c r="AS332" s="57"/>
      <c r="AT332" s="91"/>
      <c r="AU332" s="91"/>
      <c r="AV332" s="57"/>
      <c r="AW332" s="57"/>
    </row>
    <row r="333" spans="4:49" ht="15.75" customHeight="1" x14ac:dyDescent="0.25">
      <c r="D333" s="90"/>
      <c r="E333" s="57"/>
      <c r="H333" s="57"/>
      <c r="I333" s="57"/>
      <c r="L333" s="57"/>
      <c r="M333" s="57"/>
      <c r="P333" s="57"/>
      <c r="Q333" s="57"/>
      <c r="T333" s="57"/>
      <c r="U333" s="57"/>
      <c r="X333" s="57"/>
      <c r="Y333" s="57"/>
      <c r="AB333" s="57"/>
      <c r="AC333" s="57"/>
      <c r="AF333" s="57"/>
      <c r="AG333" s="57"/>
      <c r="AJ333" s="57"/>
      <c r="AK333" s="57"/>
      <c r="AN333" s="57"/>
      <c r="AO333" s="57"/>
      <c r="AR333" s="57"/>
      <c r="AS333" s="57"/>
      <c r="AT333" s="91"/>
      <c r="AU333" s="91"/>
      <c r="AV333" s="57"/>
      <c r="AW333" s="57"/>
    </row>
    <row r="334" spans="4:49" ht="15.75" customHeight="1" x14ac:dyDescent="0.25">
      <c r="D334" s="90"/>
      <c r="E334" s="57"/>
      <c r="H334" s="57"/>
      <c r="I334" s="57"/>
      <c r="L334" s="57"/>
      <c r="M334" s="57"/>
      <c r="P334" s="57"/>
      <c r="Q334" s="57"/>
      <c r="T334" s="57"/>
      <c r="U334" s="57"/>
      <c r="X334" s="57"/>
      <c r="Y334" s="57"/>
      <c r="AB334" s="57"/>
      <c r="AC334" s="57"/>
      <c r="AF334" s="57"/>
      <c r="AG334" s="57"/>
      <c r="AJ334" s="57"/>
      <c r="AK334" s="57"/>
      <c r="AN334" s="57"/>
      <c r="AO334" s="57"/>
      <c r="AR334" s="57"/>
      <c r="AS334" s="57"/>
      <c r="AT334" s="91"/>
      <c r="AU334" s="91"/>
      <c r="AV334" s="57"/>
      <c r="AW334" s="57"/>
    </row>
    <row r="335" spans="4:49" ht="15.75" customHeight="1" x14ac:dyDescent="0.25">
      <c r="D335" s="90"/>
      <c r="E335" s="57"/>
      <c r="H335" s="57"/>
      <c r="I335" s="57"/>
      <c r="L335" s="57"/>
      <c r="M335" s="57"/>
      <c r="P335" s="57"/>
      <c r="Q335" s="57"/>
      <c r="T335" s="57"/>
      <c r="U335" s="57"/>
      <c r="X335" s="57"/>
      <c r="Y335" s="57"/>
      <c r="AB335" s="57"/>
      <c r="AC335" s="57"/>
      <c r="AF335" s="57"/>
      <c r="AG335" s="57"/>
      <c r="AJ335" s="57"/>
      <c r="AK335" s="57"/>
      <c r="AN335" s="57"/>
      <c r="AO335" s="57"/>
      <c r="AR335" s="57"/>
      <c r="AS335" s="57"/>
      <c r="AT335" s="91"/>
      <c r="AU335" s="91"/>
      <c r="AV335" s="57"/>
      <c r="AW335" s="57"/>
    </row>
    <row r="336" spans="4:49" ht="15.75" customHeight="1" x14ac:dyDescent="0.25">
      <c r="D336" s="90"/>
      <c r="E336" s="57"/>
      <c r="H336" s="57"/>
      <c r="I336" s="57"/>
      <c r="L336" s="57"/>
      <c r="M336" s="57"/>
      <c r="P336" s="57"/>
      <c r="Q336" s="57"/>
      <c r="T336" s="57"/>
      <c r="U336" s="57"/>
      <c r="X336" s="57"/>
      <c r="Y336" s="57"/>
      <c r="AB336" s="57"/>
      <c r="AC336" s="57"/>
      <c r="AF336" s="57"/>
      <c r="AG336" s="57"/>
      <c r="AJ336" s="57"/>
      <c r="AK336" s="57"/>
      <c r="AN336" s="57"/>
      <c r="AO336" s="57"/>
      <c r="AR336" s="57"/>
      <c r="AS336" s="57"/>
      <c r="AT336" s="91"/>
      <c r="AU336" s="91"/>
      <c r="AV336" s="57"/>
      <c r="AW336" s="57"/>
    </row>
    <row r="337" spans="4:49" ht="15.75" customHeight="1" x14ac:dyDescent="0.25">
      <c r="D337" s="90"/>
      <c r="E337" s="57"/>
      <c r="H337" s="57"/>
      <c r="I337" s="57"/>
      <c r="L337" s="57"/>
      <c r="M337" s="57"/>
      <c r="P337" s="57"/>
      <c r="Q337" s="57"/>
      <c r="T337" s="57"/>
      <c r="U337" s="57"/>
      <c r="X337" s="57"/>
      <c r="Y337" s="57"/>
      <c r="AB337" s="57"/>
      <c r="AC337" s="57"/>
      <c r="AF337" s="57"/>
      <c r="AG337" s="57"/>
      <c r="AJ337" s="57"/>
      <c r="AK337" s="57"/>
      <c r="AN337" s="57"/>
      <c r="AO337" s="57"/>
      <c r="AR337" s="57"/>
      <c r="AS337" s="57"/>
      <c r="AT337" s="91"/>
      <c r="AU337" s="91"/>
      <c r="AV337" s="57"/>
      <c r="AW337" s="57"/>
    </row>
    <row r="338" spans="4:49" ht="15.75" customHeight="1" x14ac:dyDescent="0.25">
      <c r="D338" s="90"/>
      <c r="E338" s="57"/>
      <c r="H338" s="57"/>
      <c r="I338" s="57"/>
      <c r="L338" s="57"/>
      <c r="M338" s="57"/>
      <c r="P338" s="57"/>
      <c r="Q338" s="57"/>
      <c r="T338" s="57"/>
      <c r="U338" s="57"/>
      <c r="X338" s="57"/>
      <c r="Y338" s="57"/>
      <c r="AB338" s="57"/>
      <c r="AC338" s="57"/>
      <c r="AF338" s="57"/>
      <c r="AG338" s="57"/>
      <c r="AJ338" s="57"/>
      <c r="AK338" s="57"/>
      <c r="AN338" s="57"/>
      <c r="AO338" s="57"/>
      <c r="AR338" s="57"/>
      <c r="AS338" s="57"/>
      <c r="AT338" s="91"/>
      <c r="AU338" s="91"/>
      <c r="AV338" s="57"/>
      <c r="AW338" s="57"/>
    </row>
    <row r="339" spans="4:49" ht="15.75" customHeight="1" x14ac:dyDescent="0.25">
      <c r="D339" s="90"/>
      <c r="E339" s="57"/>
      <c r="H339" s="57"/>
      <c r="I339" s="57"/>
      <c r="L339" s="57"/>
      <c r="M339" s="57"/>
      <c r="P339" s="57"/>
      <c r="Q339" s="57"/>
      <c r="T339" s="57"/>
      <c r="U339" s="57"/>
      <c r="X339" s="57"/>
      <c r="Y339" s="57"/>
      <c r="AB339" s="57"/>
      <c r="AC339" s="57"/>
      <c r="AF339" s="57"/>
      <c r="AG339" s="57"/>
      <c r="AJ339" s="57"/>
      <c r="AK339" s="57"/>
      <c r="AN339" s="57"/>
      <c r="AO339" s="57"/>
      <c r="AR339" s="57"/>
      <c r="AS339" s="57"/>
      <c r="AT339" s="91"/>
      <c r="AU339" s="91"/>
      <c r="AV339" s="57"/>
      <c r="AW339" s="57"/>
    </row>
    <row r="340" spans="4:49" ht="15.75" customHeight="1" x14ac:dyDescent="0.25">
      <c r="D340" s="90"/>
      <c r="E340" s="57"/>
      <c r="H340" s="57"/>
      <c r="I340" s="57"/>
      <c r="L340" s="57"/>
      <c r="M340" s="57"/>
      <c r="P340" s="57"/>
      <c r="Q340" s="57"/>
      <c r="T340" s="57"/>
      <c r="U340" s="57"/>
      <c r="X340" s="57"/>
      <c r="Y340" s="57"/>
      <c r="AB340" s="57"/>
      <c r="AC340" s="57"/>
      <c r="AF340" s="57"/>
      <c r="AG340" s="57"/>
      <c r="AJ340" s="57"/>
      <c r="AK340" s="57"/>
      <c r="AN340" s="57"/>
      <c r="AO340" s="57"/>
      <c r="AR340" s="57"/>
      <c r="AS340" s="57"/>
      <c r="AT340" s="91"/>
      <c r="AU340" s="91"/>
      <c r="AV340" s="57"/>
      <c r="AW340" s="57"/>
    </row>
    <row r="341" spans="4:49" ht="15.75" customHeight="1" x14ac:dyDescent="0.25">
      <c r="D341" s="90"/>
      <c r="E341" s="57"/>
      <c r="H341" s="57"/>
      <c r="I341" s="57"/>
      <c r="L341" s="57"/>
      <c r="M341" s="57"/>
      <c r="P341" s="57"/>
      <c r="Q341" s="57"/>
      <c r="T341" s="57"/>
      <c r="U341" s="57"/>
      <c r="X341" s="57"/>
      <c r="Y341" s="57"/>
      <c r="AB341" s="57"/>
      <c r="AC341" s="57"/>
      <c r="AF341" s="57"/>
      <c r="AG341" s="57"/>
      <c r="AJ341" s="57"/>
      <c r="AK341" s="57"/>
      <c r="AN341" s="57"/>
      <c r="AO341" s="57"/>
      <c r="AR341" s="57"/>
      <c r="AS341" s="57"/>
      <c r="AT341" s="91"/>
      <c r="AU341" s="91"/>
      <c r="AV341" s="57"/>
      <c r="AW341" s="57"/>
    </row>
    <row r="342" spans="4:49" ht="15.75" customHeight="1" x14ac:dyDescent="0.25">
      <c r="D342" s="90"/>
      <c r="E342" s="57"/>
      <c r="H342" s="57"/>
      <c r="I342" s="57"/>
      <c r="L342" s="57"/>
      <c r="M342" s="57"/>
      <c r="P342" s="57"/>
      <c r="Q342" s="57"/>
      <c r="T342" s="57"/>
      <c r="U342" s="57"/>
      <c r="X342" s="57"/>
      <c r="Y342" s="57"/>
      <c r="AB342" s="57"/>
      <c r="AC342" s="57"/>
      <c r="AF342" s="57"/>
      <c r="AG342" s="57"/>
      <c r="AJ342" s="57"/>
      <c r="AK342" s="57"/>
      <c r="AN342" s="57"/>
      <c r="AO342" s="57"/>
      <c r="AR342" s="57"/>
      <c r="AS342" s="57"/>
      <c r="AT342" s="91"/>
      <c r="AU342" s="91"/>
      <c r="AV342" s="57"/>
      <c r="AW342" s="57"/>
    </row>
    <row r="343" spans="4:49" ht="15.75" customHeight="1" x14ac:dyDescent="0.25">
      <c r="D343" s="90"/>
      <c r="E343" s="57"/>
      <c r="H343" s="57"/>
      <c r="I343" s="57"/>
      <c r="L343" s="57"/>
      <c r="M343" s="57"/>
      <c r="P343" s="57"/>
      <c r="Q343" s="57"/>
      <c r="T343" s="57"/>
      <c r="U343" s="57"/>
      <c r="X343" s="57"/>
      <c r="Y343" s="57"/>
      <c r="AB343" s="57"/>
      <c r="AC343" s="57"/>
      <c r="AF343" s="57"/>
      <c r="AG343" s="57"/>
      <c r="AJ343" s="57"/>
      <c r="AK343" s="57"/>
      <c r="AN343" s="57"/>
      <c r="AO343" s="57"/>
      <c r="AR343" s="57"/>
      <c r="AS343" s="57"/>
      <c r="AT343" s="91"/>
      <c r="AU343" s="91"/>
      <c r="AV343" s="57"/>
      <c r="AW343" s="57"/>
    </row>
    <row r="344" spans="4:49" ht="15.75" customHeight="1" x14ac:dyDescent="0.25">
      <c r="D344" s="90"/>
      <c r="E344" s="57"/>
      <c r="H344" s="57"/>
      <c r="I344" s="57"/>
      <c r="L344" s="57"/>
      <c r="M344" s="57"/>
      <c r="P344" s="57"/>
      <c r="Q344" s="57"/>
      <c r="T344" s="57"/>
      <c r="U344" s="57"/>
      <c r="X344" s="57"/>
      <c r="Y344" s="57"/>
      <c r="AB344" s="57"/>
      <c r="AC344" s="57"/>
      <c r="AF344" s="57"/>
      <c r="AG344" s="57"/>
      <c r="AJ344" s="57"/>
      <c r="AK344" s="57"/>
      <c r="AN344" s="57"/>
      <c r="AO344" s="57"/>
      <c r="AR344" s="57"/>
      <c r="AS344" s="57"/>
      <c r="AT344" s="91"/>
      <c r="AU344" s="91"/>
      <c r="AV344" s="57"/>
      <c r="AW344" s="57"/>
    </row>
    <row r="345" spans="4:49" ht="15.75" customHeight="1" x14ac:dyDescent="0.25">
      <c r="D345" s="90"/>
      <c r="E345" s="57"/>
      <c r="H345" s="57"/>
      <c r="I345" s="57"/>
      <c r="L345" s="57"/>
      <c r="M345" s="57"/>
      <c r="P345" s="57"/>
      <c r="Q345" s="57"/>
      <c r="T345" s="57"/>
      <c r="U345" s="57"/>
      <c r="X345" s="57"/>
      <c r="Y345" s="57"/>
      <c r="AB345" s="57"/>
      <c r="AC345" s="57"/>
      <c r="AF345" s="57"/>
      <c r="AG345" s="57"/>
      <c r="AJ345" s="57"/>
      <c r="AK345" s="57"/>
      <c r="AN345" s="57"/>
      <c r="AO345" s="57"/>
      <c r="AR345" s="57"/>
      <c r="AS345" s="57"/>
      <c r="AT345" s="91"/>
      <c r="AU345" s="91"/>
      <c r="AV345" s="57"/>
      <c r="AW345" s="57"/>
    </row>
    <row r="346" spans="4:49" ht="15.75" customHeight="1" x14ac:dyDescent="0.25">
      <c r="D346" s="90"/>
      <c r="E346" s="57"/>
      <c r="H346" s="57"/>
      <c r="I346" s="57"/>
      <c r="L346" s="57"/>
      <c r="M346" s="57"/>
      <c r="P346" s="57"/>
      <c r="Q346" s="57"/>
      <c r="T346" s="57"/>
      <c r="U346" s="57"/>
      <c r="X346" s="57"/>
      <c r="Y346" s="57"/>
      <c r="AB346" s="57"/>
      <c r="AC346" s="57"/>
      <c r="AF346" s="57"/>
      <c r="AG346" s="57"/>
      <c r="AJ346" s="57"/>
      <c r="AK346" s="57"/>
      <c r="AN346" s="57"/>
      <c r="AO346" s="57"/>
      <c r="AR346" s="57"/>
      <c r="AS346" s="57"/>
      <c r="AT346" s="91"/>
      <c r="AU346" s="91"/>
      <c r="AV346" s="57"/>
      <c r="AW346" s="57"/>
    </row>
    <row r="347" spans="4:49" ht="15.75" customHeight="1" x14ac:dyDescent="0.25">
      <c r="D347" s="90"/>
      <c r="E347" s="57"/>
      <c r="H347" s="57"/>
      <c r="I347" s="57"/>
      <c r="L347" s="57"/>
      <c r="M347" s="57"/>
      <c r="P347" s="57"/>
      <c r="Q347" s="57"/>
      <c r="T347" s="57"/>
      <c r="U347" s="57"/>
      <c r="X347" s="57"/>
      <c r="Y347" s="57"/>
      <c r="AB347" s="57"/>
      <c r="AC347" s="57"/>
      <c r="AF347" s="57"/>
      <c r="AG347" s="57"/>
      <c r="AJ347" s="57"/>
      <c r="AK347" s="57"/>
      <c r="AN347" s="57"/>
      <c r="AO347" s="57"/>
      <c r="AR347" s="57"/>
      <c r="AS347" s="57"/>
      <c r="AT347" s="91"/>
      <c r="AU347" s="91"/>
      <c r="AV347" s="57"/>
      <c r="AW347" s="57"/>
    </row>
    <row r="348" spans="4:49" ht="15.75" customHeight="1" x14ac:dyDescent="0.25">
      <c r="D348" s="90"/>
      <c r="E348" s="57"/>
      <c r="H348" s="57"/>
      <c r="I348" s="57"/>
      <c r="L348" s="57"/>
      <c r="M348" s="57"/>
      <c r="P348" s="57"/>
      <c r="Q348" s="57"/>
      <c r="T348" s="57"/>
      <c r="U348" s="57"/>
      <c r="X348" s="57"/>
      <c r="Y348" s="57"/>
      <c r="AB348" s="57"/>
      <c r="AC348" s="57"/>
      <c r="AF348" s="57"/>
      <c r="AG348" s="57"/>
      <c r="AJ348" s="57"/>
      <c r="AK348" s="57"/>
      <c r="AN348" s="57"/>
      <c r="AO348" s="57"/>
      <c r="AR348" s="57"/>
      <c r="AS348" s="57"/>
      <c r="AT348" s="91"/>
      <c r="AU348" s="91"/>
      <c r="AV348" s="57"/>
      <c r="AW348" s="57"/>
    </row>
    <row r="349" spans="4:49" ht="15.75" customHeight="1" x14ac:dyDescent="0.25">
      <c r="D349" s="90"/>
      <c r="E349" s="57"/>
      <c r="H349" s="57"/>
      <c r="I349" s="57"/>
      <c r="L349" s="57"/>
      <c r="M349" s="57"/>
      <c r="P349" s="57"/>
      <c r="Q349" s="57"/>
      <c r="T349" s="57"/>
      <c r="U349" s="57"/>
      <c r="X349" s="57"/>
      <c r="Y349" s="57"/>
      <c r="AB349" s="57"/>
      <c r="AC349" s="57"/>
      <c r="AF349" s="57"/>
      <c r="AG349" s="57"/>
      <c r="AJ349" s="57"/>
      <c r="AK349" s="57"/>
      <c r="AN349" s="57"/>
      <c r="AO349" s="57"/>
      <c r="AR349" s="57"/>
      <c r="AS349" s="57"/>
      <c r="AT349" s="91"/>
      <c r="AU349" s="91"/>
      <c r="AV349" s="57"/>
      <c r="AW349" s="57"/>
    </row>
    <row r="350" spans="4:49" ht="15.75" customHeight="1" x14ac:dyDescent="0.25">
      <c r="D350" s="90"/>
      <c r="E350" s="57"/>
      <c r="H350" s="57"/>
      <c r="I350" s="57"/>
      <c r="L350" s="57"/>
      <c r="M350" s="57"/>
      <c r="P350" s="57"/>
      <c r="Q350" s="57"/>
      <c r="T350" s="57"/>
      <c r="U350" s="57"/>
      <c r="X350" s="57"/>
      <c r="Y350" s="57"/>
      <c r="AB350" s="57"/>
      <c r="AC350" s="57"/>
      <c r="AF350" s="57"/>
      <c r="AG350" s="57"/>
      <c r="AJ350" s="57"/>
      <c r="AK350" s="57"/>
      <c r="AN350" s="57"/>
      <c r="AO350" s="57"/>
      <c r="AR350" s="57"/>
      <c r="AS350" s="57"/>
      <c r="AT350" s="91"/>
      <c r="AU350" s="91"/>
      <c r="AV350" s="57"/>
      <c r="AW350" s="57"/>
    </row>
    <row r="351" spans="4:49" ht="15.75" customHeight="1" x14ac:dyDescent="0.25">
      <c r="D351" s="90"/>
      <c r="E351" s="57"/>
      <c r="H351" s="57"/>
      <c r="I351" s="57"/>
      <c r="L351" s="57"/>
      <c r="M351" s="57"/>
      <c r="P351" s="57"/>
      <c r="Q351" s="57"/>
      <c r="T351" s="57"/>
      <c r="U351" s="57"/>
      <c r="X351" s="57"/>
      <c r="Y351" s="57"/>
      <c r="AB351" s="57"/>
      <c r="AC351" s="57"/>
      <c r="AF351" s="57"/>
      <c r="AG351" s="57"/>
      <c r="AJ351" s="57"/>
      <c r="AK351" s="57"/>
      <c r="AN351" s="57"/>
      <c r="AO351" s="57"/>
      <c r="AR351" s="57"/>
      <c r="AS351" s="57"/>
      <c r="AT351" s="91"/>
      <c r="AU351" s="91"/>
      <c r="AV351" s="57"/>
      <c r="AW351" s="57"/>
    </row>
    <row r="352" spans="4:49" ht="15.75" customHeight="1" x14ac:dyDescent="0.25">
      <c r="D352" s="90"/>
      <c r="E352" s="57"/>
      <c r="H352" s="57"/>
      <c r="I352" s="57"/>
      <c r="L352" s="57"/>
      <c r="M352" s="57"/>
      <c r="P352" s="57"/>
      <c r="Q352" s="57"/>
      <c r="T352" s="57"/>
      <c r="U352" s="57"/>
      <c r="X352" s="57"/>
      <c r="Y352" s="57"/>
      <c r="AB352" s="57"/>
      <c r="AC352" s="57"/>
      <c r="AF352" s="57"/>
      <c r="AG352" s="57"/>
      <c r="AJ352" s="57"/>
      <c r="AK352" s="57"/>
      <c r="AN352" s="57"/>
      <c r="AO352" s="57"/>
      <c r="AR352" s="57"/>
      <c r="AS352" s="57"/>
      <c r="AT352" s="91"/>
      <c r="AU352" s="91"/>
      <c r="AV352" s="57"/>
      <c r="AW352" s="57"/>
    </row>
    <row r="353" spans="4:49" ht="15.75" customHeight="1" x14ac:dyDescent="0.25">
      <c r="D353" s="90"/>
      <c r="E353" s="57"/>
      <c r="H353" s="57"/>
      <c r="I353" s="57"/>
      <c r="L353" s="57"/>
      <c r="M353" s="57"/>
      <c r="P353" s="57"/>
      <c r="Q353" s="57"/>
      <c r="T353" s="57"/>
      <c r="U353" s="57"/>
      <c r="X353" s="57"/>
      <c r="Y353" s="57"/>
      <c r="AB353" s="57"/>
      <c r="AC353" s="57"/>
      <c r="AF353" s="57"/>
      <c r="AG353" s="57"/>
      <c r="AJ353" s="57"/>
      <c r="AK353" s="57"/>
      <c r="AN353" s="57"/>
      <c r="AO353" s="57"/>
      <c r="AR353" s="57"/>
      <c r="AS353" s="57"/>
      <c r="AT353" s="91"/>
      <c r="AU353" s="91"/>
      <c r="AV353" s="57"/>
      <c r="AW353" s="57"/>
    </row>
    <row r="354" spans="4:49" ht="15.75" customHeight="1" x14ac:dyDescent="0.25">
      <c r="D354" s="90"/>
      <c r="E354" s="57"/>
      <c r="H354" s="57"/>
      <c r="I354" s="57"/>
      <c r="L354" s="57"/>
      <c r="M354" s="57"/>
      <c r="P354" s="57"/>
      <c r="Q354" s="57"/>
      <c r="T354" s="57"/>
      <c r="U354" s="57"/>
      <c r="X354" s="57"/>
      <c r="Y354" s="57"/>
      <c r="AB354" s="57"/>
      <c r="AC354" s="57"/>
      <c r="AF354" s="57"/>
      <c r="AG354" s="57"/>
      <c r="AJ354" s="57"/>
      <c r="AK354" s="57"/>
      <c r="AN354" s="57"/>
      <c r="AO354" s="57"/>
      <c r="AR354" s="57"/>
      <c r="AS354" s="57"/>
      <c r="AT354" s="91"/>
      <c r="AU354" s="91"/>
      <c r="AV354" s="57"/>
      <c r="AW354" s="57"/>
    </row>
    <row r="355" spans="4:49" ht="15.75" customHeight="1" x14ac:dyDescent="0.25">
      <c r="D355" s="90"/>
      <c r="E355" s="57"/>
      <c r="H355" s="57"/>
      <c r="I355" s="57"/>
      <c r="L355" s="57"/>
      <c r="M355" s="57"/>
      <c r="P355" s="57"/>
      <c r="Q355" s="57"/>
      <c r="T355" s="57"/>
      <c r="U355" s="57"/>
      <c r="X355" s="57"/>
      <c r="Y355" s="57"/>
      <c r="AB355" s="57"/>
      <c r="AC355" s="57"/>
      <c r="AF355" s="57"/>
      <c r="AG355" s="57"/>
      <c r="AJ355" s="57"/>
      <c r="AK355" s="57"/>
      <c r="AN355" s="57"/>
      <c r="AO355" s="57"/>
      <c r="AR355" s="57"/>
      <c r="AS355" s="57"/>
      <c r="AT355" s="91"/>
      <c r="AU355" s="91"/>
      <c r="AV355" s="57"/>
      <c r="AW355" s="57"/>
    </row>
    <row r="356" spans="4:49" ht="15.75" customHeight="1" x14ac:dyDescent="0.25">
      <c r="D356" s="90"/>
      <c r="E356" s="57"/>
      <c r="H356" s="57"/>
      <c r="I356" s="57"/>
      <c r="L356" s="57"/>
      <c r="M356" s="57"/>
      <c r="P356" s="57"/>
      <c r="Q356" s="57"/>
      <c r="T356" s="57"/>
      <c r="U356" s="57"/>
      <c r="X356" s="57"/>
      <c r="Y356" s="57"/>
      <c r="AB356" s="57"/>
      <c r="AC356" s="57"/>
      <c r="AF356" s="57"/>
      <c r="AG356" s="57"/>
      <c r="AJ356" s="57"/>
      <c r="AK356" s="57"/>
      <c r="AN356" s="57"/>
      <c r="AO356" s="57"/>
      <c r="AR356" s="57"/>
      <c r="AS356" s="57"/>
      <c r="AT356" s="91"/>
      <c r="AU356" s="91"/>
      <c r="AV356" s="57"/>
      <c r="AW356" s="57"/>
    </row>
    <row r="357" spans="4:49" ht="15.75" customHeight="1" x14ac:dyDescent="0.25">
      <c r="D357" s="90"/>
      <c r="E357" s="57"/>
      <c r="H357" s="57"/>
      <c r="I357" s="57"/>
      <c r="L357" s="57"/>
      <c r="M357" s="57"/>
      <c r="P357" s="57"/>
      <c r="Q357" s="57"/>
      <c r="T357" s="57"/>
      <c r="U357" s="57"/>
      <c r="X357" s="57"/>
      <c r="Y357" s="57"/>
      <c r="AB357" s="57"/>
      <c r="AC357" s="57"/>
      <c r="AF357" s="57"/>
      <c r="AG357" s="57"/>
      <c r="AJ357" s="57"/>
      <c r="AK357" s="57"/>
      <c r="AN357" s="57"/>
      <c r="AO357" s="57"/>
      <c r="AR357" s="57"/>
      <c r="AS357" s="57"/>
      <c r="AT357" s="91"/>
      <c r="AU357" s="91"/>
      <c r="AV357" s="57"/>
      <c r="AW357" s="57"/>
    </row>
    <row r="358" spans="4:49" ht="15.75" customHeight="1" x14ac:dyDescent="0.25">
      <c r="D358" s="90"/>
      <c r="E358" s="57"/>
      <c r="H358" s="57"/>
      <c r="I358" s="57"/>
      <c r="L358" s="57"/>
      <c r="M358" s="57"/>
      <c r="P358" s="57"/>
      <c r="Q358" s="57"/>
      <c r="T358" s="57"/>
      <c r="U358" s="57"/>
      <c r="X358" s="57"/>
      <c r="Y358" s="57"/>
      <c r="AB358" s="57"/>
      <c r="AC358" s="57"/>
      <c r="AF358" s="57"/>
      <c r="AG358" s="57"/>
      <c r="AJ358" s="57"/>
      <c r="AK358" s="57"/>
      <c r="AN358" s="57"/>
      <c r="AO358" s="57"/>
      <c r="AR358" s="57"/>
      <c r="AS358" s="57"/>
      <c r="AT358" s="91"/>
      <c r="AU358" s="91"/>
      <c r="AV358" s="57"/>
      <c r="AW358" s="57"/>
    </row>
    <row r="359" spans="4:49" ht="15.75" customHeight="1" x14ac:dyDescent="0.25">
      <c r="D359" s="90"/>
      <c r="E359" s="57"/>
      <c r="H359" s="57"/>
      <c r="I359" s="57"/>
      <c r="L359" s="57"/>
      <c r="M359" s="57"/>
      <c r="P359" s="57"/>
      <c r="Q359" s="57"/>
      <c r="T359" s="57"/>
      <c r="U359" s="57"/>
      <c r="X359" s="57"/>
      <c r="Y359" s="57"/>
      <c r="AB359" s="57"/>
      <c r="AC359" s="57"/>
      <c r="AF359" s="57"/>
      <c r="AG359" s="57"/>
      <c r="AJ359" s="57"/>
      <c r="AK359" s="57"/>
      <c r="AN359" s="57"/>
      <c r="AO359" s="57"/>
      <c r="AR359" s="57"/>
      <c r="AS359" s="57"/>
      <c r="AT359" s="91"/>
      <c r="AU359" s="91"/>
      <c r="AV359" s="57"/>
      <c r="AW359" s="57"/>
    </row>
    <row r="360" spans="4:49" ht="15.75" customHeight="1" x14ac:dyDescent="0.25">
      <c r="D360" s="90"/>
      <c r="E360" s="57"/>
      <c r="H360" s="57"/>
      <c r="I360" s="57"/>
      <c r="L360" s="57"/>
      <c r="M360" s="57"/>
      <c r="P360" s="57"/>
      <c r="Q360" s="57"/>
      <c r="T360" s="57"/>
      <c r="U360" s="57"/>
      <c r="X360" s="57"/>
      <c r="Y360" s="57"/>
      <c r="AB360" s="57"/>
      <c r="AC360" s="57"/>
      <c r="AF360" s="57"/>
      <c r="AG360" s="57"/>
      <c r="AJ360" s="57"/>
      <c r="AK360" s="57"/>
      <c r="AN360" s="57"/>
      <c r="AO360" s="57"/>
      <c r="AR360" s="57"/>
      <c r="AS360" s="57"/>
      <c r="AT360" s="91"/>
      <c r="AU360" s="91"/>
      <c r="AV360" s="57"/>
      <c r="AW360" s="57"/>
    </row>
    <row r="361" spans="4:49" ht="15.75" customHeight="1" x14ac:dyDescent="0.25">
      <c r="D361" s="90"/>
      <c r="E361" s="57"/>
      <c r="H361" s="57"/>
      <c r="I361" s="57"/>
      <c r="L361" s="57"/>
      <c r="M361" s="57"/>
      <c r="P361" s="57"/>
      <c r="Q361" s="57"/>
      <c r="T361" s="57"/>
      <c r="U361" s="57"/>
      <c r="X361" s="57"/>
      <c r="Y361" s="57"/>
      <c r="AB361" s="57"/>
      <c r="AC361" s="57"/>
      <c r="AF361" s="57"/>
      <c r="AG361" s="57"/>
      <c r="AJ361" s="57"/>
      <c r="AK361" s="57"/>
      <c r="AN361" s="57"/>
      <c r="AO361" s="57"/>
      <c r="AR361" s="57"/>
      <c r="AS361" s="57"/>
      <c r="AT361" s="91"/>
      <c r="AU361" s="91"/>
      <c r="AV361" s="57"/>
      <c r="AW361" s="57"/>
    </row>
    <row r="362" spans="4:49" ht="15.75" customHeight="1" x14ac:dyDescent="0.25">
      <c r="D362" s="90"/>
      <c r="E362" s="57"/>
      <c r="H362" s="57"/>
      <c r="I362" s="57"/>
      <c r="L362" s="57"/>
      <c r="M362" s="57"/>
      <c r="P362" s="57"/>
      <c r="Q362" s="57"/>
      <c r="T362" s="57"/>
      <c r="U362" s="57"/>
      <c r="X362" s="57"/>
      <c r="Y362" s="57"/>
      <c r="AB362" s="57"/>
      <c r="AC362" s="57"/>
      <c r="AF362" s="57"/>
      <c r="AG362" s="57"/>
      <c r="AJ362" s="57"/>
      <c r="AK362" s="57"/>
      <c r="AN362" s="57"/>
      <c r="AO362" s="57"/>
      <c r="AR362" s="57"/>
      <c r="AS362" s="57"/>
      <c r="AT362" s="91"/>
      <c r="AU362" s="91"/>
      <c r="AV362" s="57"/>
      <c r="AW362" s="57"/>
    </row>
    <row r="363" spans="4:49" ht="15.75" customHeight="1" x14ac:dyDescent="0.25">
      <c r="D363" s="90"/>
      <c r="E363" s="57"/>
      <c r="H363" s="57"/>
      <c r="I363" s="57"/>
      <c r="L363" s="57"/>
      <c r="M363" s="57"/>
      <c r="P363" s="57"/>
      <c r="Q363" s="57"/>
      <c r="T363" s="57"/>
      <c r="U363" s="57"/>
      <c r="X363" s="57"/>
      <c r="Y363" s="57"/>
      <c r="AB363" s="57"/>
      <c r="AC363" s="57"/>
      <c r="AF363" s="57"/>
      <c r="AG363" s="57"/>
      <c r="AJ363" s="57"/>
      <c r="AK363" s="57"/>
      <c r="AN363" s="57"/>
      <c r="AO363" s="57"/>
      <c r="AR363" s="57"/>
      <c r="AS363" s="57"/>
      <c r="AT363" s="91"/>
      <c r="AU363" s="91"/>
      <c r="AV363" s="57"/>
      <c r="AW363" s="57"/>
    </row>
    <row r="364" spans="4:49" ht="15.75" customHeight="1" x14ac:dyDescent="0.25">
      <c r="D364" s="90"/>
      <c r="E364" s="57"/>
      <c r="H364" s="57"/>
      <c r="I364" s="57"/>
      <c r="L364" s="57"/>
      <c r="M364" s="57"/>
      <c r="P364" s="57"/>
      <c r="Q364" s="57"/>
      <c r="T364" s="57"/>
      <c r="U364" s="57"/>
      <c r="X364" s="57"/>
      <c r="Y364" s="57"/>
      <c r="AB364" s="57"/>
      <c r="AC364" s="57"/>
      <c r="AF364" s="57"/>
      <c r="AG364" s="57"/>
      <c r="AJ364" s="57"/>
      <c r="AK364" s="57"/>
      <c r="AN364" s="57"/>
      <c r="AO364" s="57"/>
      <c r="AR364" s="57"/>
      <c r="AS364" s="57"/>
      <c r="AT364" s="91"/>
      <c r="AU364" s="91"/>
      <c r="AV364" s="57"/>
      <c r="AW364" s="57"/>
    </row>
    <row r="365" spans="4:49" ht="15.75" customHeight="1" x14ac:dyDescent="0.25">
      <c r="D365" s="90"/>
      <c r="E365" s="57"/>
      <c r="H365" s="57"/>
      <c r="I365" s="57"/>
      <c r="L365" s="57"/>
      <c r="M365" s="57"/>
      <c r="P365" s="57"/>
      <c r="Q365" s="57"/>
      <c r="T365" s="57"/>
      <c r="U365" s="57"/>
      <c r="X365" s="57"/>
      <c r="Y365" s="57"/>
      <c r="AB365" s="57"/>
      <c r="AC365" s="57"/>
      <c r="AF365" s="57"/>
      <c r="AG365" s="57"/>
      <c r="AJ365" s="57"/>
      <c r="AK365" s="57"/>
      <c r="AN365" s="57"/>
      <c r="AO365" s="57"/>
      <c r="AR365" s="57"/>
      <c r="AS365" s="57"/>
      <c r="AT365" s="91"/>
      <c r="AU365" s="91"/>
      <c r="AV365" s="57"/>
      <c r="AW365" s="57"/>
    </row>
    <row r="366" spans="4:49" ht="15.75" customHeight="1" x14ac:dyDescent="0.25">
      <c r="D366" s="90"/>
      <c r="E366" s="57"/>
      <c r="H366" s="57"/>
      <c r="I366" s="57"/>
      <c r="L366" s="57"/>
      <c r="M366" s="57"/>
      <c r="P366" s="57"/>
      <c r="Q366" s="57"/>
      <c r="T366" s="57"/>
      <c r="U366" s="57"/>
      <c r="X366" s="57"/>
      <c r="Y366" s="57"/>
      <c r="AB366" s="57"/>
      <c r="AC366" s="57"/>
      <c r="AF366" s="57"/>
      <c r="AG366" s="57"/>
      <c r="AJ366" s="57"/>
      <c r="AK366" s="57"/>
      <c r="AN366" s="57"/>
      <c r="AO366" s="57"/>
      <c r="AR366" s="57"/>
      <c r="AS366" s="57"/>
      <c r="AT366" s="91"/>
      <c r="AU366" s="91"/>
      <c r="AV366" s="57"/>
      <c r="AW366" s="57"/>
    </row>
    <row r="367" spans="4:49" ht="15.75" customHeight="1" x14ac:dyDescent="0.25">
      <c r="D367" s="90"/>
      <c r="E367" s="57"/>
      <c r="H367" s="57"/>
      <c r="I367" s="57"/>
      <c r="L367" s="57"/>
      <c r="M367" s="57"/>
      <c r="P367" s="57"/>
      <c r="Q367" s="57"/>
      <c r="T367" s="57"/>
      <c r="U367" s="57"/>
      <c r="X367" s="57"/>
      <c r="Y367" s="57"/>
      <c r="AB367" s="57"/>
      <c r="AC367" s="57"/>
      <c r="AF367" s="57"/>
      <c r="AG367" s="57"/>
      <c r="AJ367" s="57"/>
      <c r="AK367" s="57"/>
      <c r="AN367" s="57"/>
      <c r="AO367" s="57"/>
      <c r="AR367" s="57"/>
      <c r="AS367" s="57"/>
      <c r="AT367" s="91"/>
      <c r="AU367" s="91"/>
      <c r="AV367" s="57"/>
      <c r="AW367" s="57"/>
    </row>
    <row r="368" spans="4:49" ht="15.75" customHeight="1" x14ac:dyDescent="0.25">
      <c r="D368" s="90"/>
      <c r="E368" s="57"/>
      <c r="H368" s="57"/>
      <c r="I368" s="57"/>
      <c r="L368" s="57"/>
      <c r="M368" s="57"/>
      <c r="P368" s="57"/>
      <c r="Q368" s="57"/>
      <c r="T368" s="57"/>
      <c r="U368" s="57"/>
      <c r="X368" s="57"/>
      <c r="Y368" s="57"/>
      <c r="AB368" s="57"/>
      <c r="AC368" s="57"/>
      <c r="AF368" s="57"/>
      <c r="AG368" s="57"/>
      <c r="AJ368" s="57"/>
      <c r="AK368" s="57"/>
      <c r="AN368" s="57"/>
      <c r="AO368" s="57"/>
      <c r="AR368" s="57"/>
      <c r="AS368" s="57"/>
      <c r="AT368" s="91"/>
      <c r="AU368" s="91"/>
      <c r="AV368" s="57"/>
      <c r="AW368" s="57"/>
    </row>
    <row r="369" spans="4:49" ht="15.75" customHeight="1" x14ac:dyDescent="0.25">
      <c r="D369" s="90"/>
      <c r="E369" s="57"/>
      <c r="H369" s="57"/>
      <c r="I369" s="57"/>
      <c r="L369" s="57"/>
      <c r="M369" s="57"/>
      <c r="P369" s="57"/>
      <c r="Q369" s="57"/>
      <c r="T369" s="57"/>
      <c r="U369" s="57"/>
      <c r="X369" s="57"/>
      <c r="Y369" s="57"/>
      <c r="AB369" s="57"/>
      <c r="AC369" s="57"/>
      <c r="AF369" s="57"/>
      <c r="AG369" s="57"/>
      <c r="AJ369" s="57"/>
      <c r="AK369" s="57"/>
      <c r="AN369" s="57"/>
      <c r="AO369" s="57"/>
      <c r="AR369" s="57"/>
      <c r="AS369" s="57"/>
      <c r="AT369" s="91"/>
      <c r="AU369" s="91"/>
      <c r="AV369" s="57"/>
      <c r="AW369" s="57"/>
    </row>
    <row r="370" spans="4:49" ht="15.75" customHeight="1" x14ac:dyDescent="0.25">
      <c r="D370" s="90"/>
      <c r="E370" s="57"/>
      <c r="H370" s="57"/>
      <c r="I370" s="57"/>
      <c r="L370" s="57"/>
      <c r="M370" s="57"/>
      <c r="P370" s="57"/>
      <c r="Q370" s="57"/>
      <c r="T370" s="57"/>
      <c r="U370" s="57"/>
      <c r="X370" s="57"/>
      <c r="Y370" s="57"/>
      <c r="AB370" s="57"/>
      <c r="AC370" s="57"/>
      <c r="AF370" s="57"/>
      <c r="AG370" s="57"/>
      <c r="AJ370" s="57"/>
      <c r="AK370" s="57"/>
      <c r="AN370" s="57"/>
      <c r="AO370" s="57"/>
      <c r="AR370" s="57"/>
      <c r="AS370" s="57"/>
      <c r="AT370" s="91"/>
      <c r="AU370" s="91"/>
      <c r="AV370" s="57"/>
      <c r="AW370" s="57"/>
    </row>
    <row r="371" spans="4:49" ht="15.75" customHeight="1" x14ac:dyDescent="0.25">
      <c r="D371" s="90"/>
      <c r="E371" s="57"/>
      <c r="H371" s="57"/>
      <c r="I371" s="57"/>
      <c r="L371" s="57"/>
      <c r="M371" s="57"/>
      <c r="P371" s="57"/>
      <c r="Q371" s="57"/>
      <c r="T371" s="57"/>
      <c r="U371" s="57"/>
      <c r="X371" s="57"/>
      <c r="Y371" s="57"/>
      <c r="AB371" s="57"/>
      <c r="AC371" s="57"/>
      <c r="AF371" s="57"/>
      <c r="AG371" s="57"/>
      <c r="AJ371" s="57"/>
      <c r="AK371" s="57"/>
      <c r="AN371" s="57"/>
      <c r="AO371" s="57"/>
      <c r="AR371" s="57"/>
      <c r="AS371" s="57"/>
      <c r="AT371" s="91"/>
      <c r="AU371" s="91"/>
      <c r="AV371" s="57"/>
      <c r="AW371" s="57"/>
    </row>
    <row r="372" spans="4:49" ht="15.75" customHeight="1" x14ac:dyDescent="0.25">
      <c r="D372" s="90"/>
      <c r="E372" s="57"/>
      <c r="H372" s="57"/>
      <c r="I372" s="57"/>
      <c r="L372" s="57"/>
      <c r="M372" s="57"/>
      <c r="P372" s="57"/>
      <c r="Q372" s="57"/>
      <c r="T372" s="57"/>
      <c r="U372" s="57"/>
      <c r="X372" s="57"/>
      <c r="Y372" s="57"/>
      <c r="AB372" s="57"/>
      <c r="AC372" s="57"/>
      <c r="AF372" s="57"/>
      <c r="AG372" s="57"/>
      <c r="AJ372" s="57"/>
      <c r="AK372" s="57"/>
      <c r="AN372" s="57"/>
      <c r="AO372" s="57"/>
      <c r="AR372" s="57"/>
      <c r="AS372" s="57"/>
      <c r="AT372" s="91"/>
      <c r="AU372" s="91"/>
      <c r="AV372" s="57"/>
      <c r="AW372" s="57"/>
    </row>
    <row r="373" spans="4:49" ht="15.75" customHeight="1" x14ac:dyDescent="0.25">
      <c r="D373" s="90"/>
      <c r="E373" s="57"/>
      <c r="H373" s="57"/>
      <c r="I373" s="57"/>
      <c r="L373" s="57"/>
      <c r="M373" s="57"/>
      <c r="P373" s="57"/>
      <c r="Q373" s="57"/>
      <c r="T373" s="57"/>
      <c r="U373" s="57"/>
      <c r="X373" s="57"/>
      <c r="Y373" s="57"/>
      <c r="AB373" s="57"/>
      <c r="AC373" s="57"/>
      <c r="AF373" s="57"/>
      <c r="AG373" s="57"/>
      <c r="AJ373" s="57"/>
      <c r="AK373" s="57"/>
      <c r="AN373" s="57"/>
      <c r="AO373" s="57"/>
      <c r="AR373" s="57"/>
      <c r="AS373" s="57"/>
      <c r="AT373" s="91"/>
      <c r="AU373" s="91"/>
      <c r="AV373" s="57"/>
      <c r="AW373" s="57"/>
    </row>
    <row r="374" spans="4:49" ht="15.75" customHeight="1" x14ac:dyDescent="0.25">
      <c r="D374" s="90"/>
      <c r="E374" s="57"/>
      <c r="H374" s="57"/>
      <c r="I374" s="57"/>
      <c r="L374" s="57"/>
      <c r="M374" s="57"/>
      <c r="P374" s="57"/>
      <c r="Q374" s="57"/>
      <c r="T374" s="57"/>
      <c r="U374" s="57"/>
      <c r="X374" s="57"/>
      <c r="Y374" s="57"/>
      <c r="AB374" s="57"/>
      <c r="AC374" s="57"/>
      <c r="AF374" s="57"/>
      <c r="AG374" s="57"/>
      <c r="AJ374" s="57"/>
      <c r="AK374" s="57"/>
      <c r="AN374" s="57"/>
      <c r="AO374" s="57"/>
      <c r="AR374" s="57"/>
      <c r="AS374" s="57"/>
      <c r="AT374" s="91"/>
      <c r="AU374" s="91"/>
      <c r="AV374" s="57"/>
      <c r="AW374" s="57"/>
    </row>
    <row r="375" spans="4:49" ht="15.75" customHeight="1" x14ac:dyDescent="0.25">
      <c r="D375" s="90"/>
      <c r="E375" s="57"/>
      <c r="H375" s="57"/>
      <c r="I375" s="57"/>
      <c r="L375" s="57"/>
      <c r="M375" s="57"/>
      <c r="P375" s="57"/>
      <c r="Q375" s="57"/>
      <c r="T375" s="57"/>
      <c r="U375" s="57"/>
      <c r="X375" s="57"/>
      <c r="Y375" s="57"/>
      <c r="AB375" s="57"/>
      <c r="AC375" s="57"/>
      <c r="AF375" s="57"/>
      <c r="AG375" s="57"/>
      <c r="AJ375" s="57"/>
      <c r="AK375" s="57"/>
      <c r="AN375" s="57"/>
      <c r="AO375" s="57"/>
      <c r="AR375" s="57"/>
      <c r="AS375" s="57"/>
      <c r="AT375" s="91"/>
      <c r="AU375" s="91"/>
      <c r="AV375" s="57"/>
      <c r="AW375" s="57"/>
    </row>
    <row r="376" spans="4:49" ht="15.75" customHeight="1" x14ac:dyDescent="0.25">
      <c r="D376" s="90"/>
      <c r="E376" s="57"/>
      <c r="H376" s="57"/>
      <c r="I376" s="57"/>
      <c r="L376" s="57"/>
      <c r="M376" s="57"/>
      <c r="P376" s="57"/>
      <c r="Q376" s="57"/>
      <c r="T376" s="57"/>
      <c r="U376" s="57"/>
      <c r="X376" s="57"/>
      <c r="Y376" s="57"/>
      <c r="AB376" s="57"/>
      <c r="AC376" s="57"/>
      <c r="AF376" s="57"/>
      <c r="AG376" s="57"/>
      <c r="AJ376" s="57"/>
      <c r="AK376" s="57"/>
      <c r="AN376" s="57"/>
      <c r="AO376" s="57"/>
      <c r="AR376" s="57"/>
      <c r="AS376" s="57"/>
      <c r="AT376" s="91"/>
      <c r="AU376" s="91"/>
      <c r="AV376" s="57"/>
      <c r="AW376" s="57"/>
    </row>
    <row r="377" spans="4:49" ht="15.75" customHeight="1" x14ac:dyDescent="0.25">
      <c r="D377" s="90"/>
      <c r="E377" s="57"/>
      <c r="H377" s="57"/>
      <c r="I377" s="57"/>
      <c r="L377" s="57"/>
      <c r="M377" s="57"/>
      <c r="P377" s="57"/>
      <c r="Q377" s="57"/>
      <c r="T377" s="57"/>
      <c r="U377" s="57"/>
      <c r="X377" s="57"/>
      <c r="Y377" s="57"/>
      <c r="AB377" s="57"/>
      <c r="AC377" s="57"/>
      <c r="AF377" s="57"/>
      <c r="AG377" s="57"/>
      <c r="AJ377" s="57"/>
      <c r="AK377" s="57"/>
      <c r="AN377" s="57"/>
      <c r="AO377" s="57"/>
      <c r="AR377" s="57"/>
      <c r="AS377" s="57"/>
      <c r="AT377" s="91"/>
      <c r="AU377" s="91"/>
      <c r="AV377" s="57"/>
      <c r="AW377" s="57"/>
    </row>
    <row r="378" spans="4:49" ht="15.75" customHeight="1" x14ac:dyDescent="0.25">
      <c r="D378" s="90"/>
      <c r="E378" s="57"/>
      <c r="H378" s="57"/>
      <c r="I378" s="57"/>
      <c r="L378" s="57"/>
      <c r="M378" s="57"/>
      <c r="P378" s="57"/>
      <c r="Q378" s="57"/>
      <c r="T378" s="57"/>
      <c r="U378" s="57"/>
      <c r="X378" s="57"/>
      <c r="Y378" s="57"/>
      <c r="AB378" s="57"/>
      <c r="AC378" s="57"/>
      <c r="AF378" s="57"/>
      <c r="AG378" s="57"/>
      <c r="AJ378" s="57"/>
      <c r="AK378" s="57"/>
      <c r="AN378" s="57"/>
      <c r="AO378" s="57"/>
      <c r="AR378" s="57"/>
      <c r="AS378" s="57"/>
      <c r="AT378" s="91"/>
      <c r="AU378" s="91"/>
      <c r="AV378" s="57"/>
      <c r="AW378" s="57"/>
    </row>
    <row r="379" spans="4:49" ht="15.75" customHeight="1" x14ac:dyDescent="0.25">
      <c r="D379" s="90"/>
      <c r="E379" s="57"/>
      <c r="H379" s="57"/>
      <c r="I379" s="57"/>
      <c r="L379" s="57"/>
      <c r="M379" s="57"/>
      <c r="P379" s="57"/>
      <c r="Q379" s="57"/>
      <c r="T379" s="57"/>
      <c r="U379" s="57"/>
      <c r="X379" s="57"/>
      <c r="Y379" s="57"/>
      <c r="AB379" s="57"/>
      <c r="AC379" s="57"/>
      <c r="AF379" s="57"/>
      <c r="AG379" s="57"/>
      <c r="AJ379" s="57"/>
      <c r="AK379" s="57"/>
      <c r="AN379" s="57"/>
      <c r="AO379" s="57"/>
      <c r="AR379" s="57"/>
      <c r="AS379" s="57"/>
      <c r="AT379" s="91"/>
      <c r="AU379" s="91"/>
      <c r="AV379" s="57"/>
      <c r="AW379" s="57"/>
    </row>
    <row r="380" spans="4:49" ht="15.75" customHeight="1" x14ac:dyDescent="0.25">
      <c r="D380" s="90"/>
      <c r="E380" s="57"/>
      <c r="H380" s="57"/>
      <c r="I380" s="57"/>
      <c r="L380" s="57"/>
      <c r="M380" s="57"/>
      <c r="P380" s="57"/>
      <c r="Q380" s="57"/>
      <c r="T380" s="57"/>
      <c r="U380" s="57"/>
      <c r="X380" s="57"/>
      <c r="Y380" s="57"/>
      <c r="AB380" s="57"/>
      <c r="AC380" s="57"/>
      <c r="AF380" s="57"/>
      <c r="AG380" s="57"/>
      <c r="AJ380" s="57"/>
      <c r="AK380" s="57"/>
      <c r="AN380" s="57"/>
      <c r="AO380" s="57"/>
      <c r="AR380" s="57"/>
      <c r="AS380" s="57"/>
      <c r="AT380" s="91"/>
      <c r="AU380" s="91"/>
      <c r="AV380" s="57"/>
      <c r="AW380" s="57"/>
    </row>
    <row r="381" spans="4:49" ht="15.75" customHeight="1" x14ac:dyDescent="0.25">
      <c r="D381" s="90"/>
      <c r="E381" s="57"/>
      <c r="H381" s="57"/>
      <c r="I381" s="57"/>
      <c r="L381" s="57"/>
      <c r="M381" s="57"/>
      <c r="P381" s="57"/>
      <c r="Q381" s="57"/>
      <c r="T381" s="57"/>
      <c r="U381" s="57"/>
      <c r="X381" s="57"/>
      <c r="Y381" s="57"/>
      <c r="AB381" s="57"/>
      <c r="AC381" s="57"/>
      <c r="AF381" s="57"/>
      <c r="AG381" s="57"/>
      <c r="AJ381" s="57"/>
      <c r="AK381" s="57"/>
      <c r="AN381" s="57"/>
      <c r="AO381" s="57"/>
      <c r="AR381" s="57"/>
      <c r="AS381" s="57"/>
      <c r="AT381" s="91"/>
      <c r="AU381" s="91"/>
      <c r="AV381" s="57"/>
      <c r="AW381" s="57"/>
    </row>
    <row r="382" spans="4:49" ht="15.75" customHeight="1" x14ac:dyDescent="0.25">
      <c r="D382" s="90"/>
      <c r="E382" s="57"/>
      <c r="H382" s="57"/>
      <c r="I382" s="57"/>
      <c r="L382" s="57"/>
      <c r="M382" s="57"/>
      <c r="P382" s="57"/>
      <c r="Q382" s="57"/>
      <c r="T382" s="57"/>
      <c r="U382" s="57"/>
      <c r="X382" s="57"/>
      <c r="Y382" s="57"/>
      <c r="AB382" s="57"/>
      <c r="AC382" s="57"/>
      <c r="AF382" s="57"/>
      <c r="AG382" s="57"/>
      <c r="AJ382" s="57"/>
      <c r="AK382" s="57"/>
      <c r="AN382" s="57"/>
      <c r="AO382" s="57"/>
      <c r="AR382" s="57"/>
      <c r="AS382" s="57"/>
      <c r="AT382" s="91"/>
      <c r="AU382" s="91"/>
      <c r="AV382" s="57"/>
      <c r="AW382" s="57"/>
    </row>
    <row r="383" spans="4:49" ht="15.75" customHeight="1" x14ac:dyDescent="0.25">
      <c r="D383" s="90"/>
      <c r="E383" s="57"/>
      <c r="H383" s="57"/>
      <c r="I383" s="57"/>
      <c r="L383" s="57"/>
      <c r="M383" s="57"/>
      <c r="P383" s="57"/>
      <c r="Q383" s="57"/>
      <c r="T383" s="57"/>
      <c r="U383" s="57"/>
      <c r="X383" s="57"/>
      <c r="Y383" s="57"/>
      <c r="AB383" s="57"/>
      <c r="AC383" s="57"/>
      <c r="AF383" s="57"/>
      <c r="AG383" s="57"/>
      <c r="AJ383" s="57"/>
      <c r="AK383" s="57"/>
      <c r="AN383" s="57"/>
      <c r="AO383" s="57"/>
      <c r="AR383" s="57"/>
      <c r="AS383" s="57"/>
      <c r="AT383" s="91"/>
      <c r="AU383" s="91"/>
      <c r="AV383" s="57"/>
      <c r="AW383" s="57"/>
    </row>
    <row r="384" spans="4:49" ht="15.75" customHeight="1" x14ac:dyDescent="0.25">
      <c r="D384" s="90"/>
      <c r="E384" s="57"/>
      <c r="H384" s="57"/>
      <c r="I384" s="57"/>
      <c r="L384" s="57"/>
      <c r="M384" s="57"/>
      <c r="P384" s="57"/>
      <c r="Q384" s="57"/>
      <c r="T384" s="57"/>
      <c r="U384" s="57"/>
      <c r="X384" s="57"/>
      <c r="Y384" s="57"/>
      <c r="AB384" s="57"/>
      <c r="AC384" s="57"/>
      <c r="AF384" s="57"/>
      <c r="AG384" s="57"/>
      <c r="AJ384" s="57"/>
      <c r="AK384" s="57"/>
      <c r="AN384" s="57"/>
      <c r="AO384" s="57"/>
      <c r="AR384" s="57"/>
      <c r="AS384" s="57"/>
      <c r="AT384" s="91"/>
      <c r="AU384" s="91"/>
      <c r="AV384" s="57"/>
      <c r="AW384" s="57"/>
    </row>
    <row r="385" spans="4:49" ht="15.75" customHeight="1" x14ac:dyDescent="0.25">
      <c r="D385" s="90"/>
      <c r="E385" s="57"/>
      <c r="H385" s="57"/>
      <c r="I385" s="57"/>
      <c r="L385" s="57"/>
      <c r="M385" s="57"/>
      <c r="P385" s="57"/>
      <c r="Q385" s="57"/>
      <c r="T385" s="57"/>
      <c r="U385" s="57"/>
      <c r="X385" s="57"/>
      <c r="Y385" s="57"/>
      <c r="AB385" s="57"/>
      <c r="AC385" s="57"/>
      <c r="AF385" s="57"/>
      <c r="AG385" s="57"/>
      <c r="AJ385" s="57"/>
      <c r="AK385" s="57"/>
      <c r="AN385" s="57"/>
      <c r="AO385" s="57"/>
      <c r="AR385" s="57"/>
      <c r="AS385" s="57"/>
      <c r="AT385" s="91"/>
      <c r="AU385" s="91"/>
      <c r="AV385" s="57"/>
      <c r="AW385" s="57"/>
    </row>
    <row r="386" spans="4:49" ht="15.75" customHeight="1" x14ac:dyDescent="0.25">
      <c r="D386" s="90"/>
      <c r="E386" s="57"/>
      <c r="H386" s="57"/>
      <c r="I386" s="57"/>
      <c r="L386" s="57"/>
      <c r="M386" s="57"/>
      <c r="P386" s="57"/>
      <c r="Q386" s="57"/>
      <c r="T386" s="57"/>
      <c r="U386" s="57"/>
      <c r="X386" s="57"/>
      <c r="Y386" s="57"/>
      <c r="AB386" s="57"/>
      <c r="AC386" s="57"/>
      <c r="AF386" s="57"/>
      <c r="AG386" s="57"/>
      <c r="AJ386" s="57"/>
      <c r="AK386" s="57"/>
      <c r="AN386" s="57"/>
      <c r="AO386" s="57"/>
      <c r="AR386" s="57"/>
      <c r="AS386" s="57"/>
      <c r="AT386" s="91"/>
      <c r="AU386" s="91"/>
      <c r="AV386" s="57"/>
      <c r="AW386" s="57"/>
    </row>
    <row r="387" spans="4:49" ht="15.75" customHeight="1" x14ac:dyDescent="0.25">
      <c r="D387" s="90"/>
      <c r="E387" s="57"/>
      <c r="H387" s="57"/>
      <c r="I387" s="57"/>
      <c r="L387" s="57"/>
      <c r="M387" s="57"/>
      <c r="P387" s="57"/>
      <c r="Q387" s="57"/>
      <c r="T387" s="57"/>
      <c r="U387" s="57"/>
      <c r="X387" s="57"/>
      <c r="Y387" s="57"/>
      <c r="AB387" s="57"/>
      <c r="AC387" s="57"/>
      <c r="AF387" s="57"/>
      <c r="AG387" s="57"/>
      <c r="AJ387" s="57"/>
      <c r="AK387" s="57"/>
      <c r="AN387" s="57"/>
      <c r="AO387" s="57"/>
      <c r="AR387" s="57"/>
      <c r="AS387" s="57"/>
      <c r="AT387" s="91"/>
      <c r="AU387" s="91"/>
      <c r="AV387" s="57"/>
      <c r="AW387" s="57"/>
    </row>
    <row r="388" spans="4:49" ht="15.75" customHeight="1" x14ac:dyDescent="0.25">
      <c r="D388" s="90"/>
      <c r="E388" s="57"/>
      <c r="H388" s="57"/>
      <c r="I388" s="57"/>
      <c r="L388" s="57"/>
      <c r="M388" s="57"/>
      <c r="P388" s="57"/>
      <c r="Q388" s="57"/>
      <c r="T388" s="57"/>
      <c r="U388" s="57"/>
      <c r="X388" s="57"/>
      <c r="Y388" s="57"/>
      <c r="AB388" s="57"/>
      <c r="AC388" s="57"/>
      <c r="AF388" s="57"/>
      <c r="AG388" s="57"/>
      <c r="AJ388" s="57"/>
      <c r="AK388" s="57"/>
      <c r="AN388" s="57"/>
      <c r="AO388" s="57"/>
      <c r="AR388" s="57"/>
      <c r="AS388" s="57"/>
      <c r="AT388" s="91"/>
      <c r="AU388" s="91"/>
      <c r="AV388" s="57"/>
      <c r="AW388" s="57"/>
    </row>
    <row r="389" spans="4:49" ht="15.75" customHeight="1" x14ac:dyDescent="0.25">
      <c r="D389" s="90"/>
      <c r="E389" s="57"/>
      <c r="H389" s="57"/>
      <c r="I389" s="57"/>
      <c r="L389" s="57"/>
      <c r="M389" s="57"/>
      <c r="P389" s="57"/>
      <c r="Q389" s="57"/>
      <c r="T389" s="57"/>
      <c r="U389" s="57"/>
      <c r="X389" s="57"/>
      <c r="Y389" s="57"/>
      <c r="AB389" s="57"/>
      <c r="AC389" s="57"/>
      <c r="AF389" s="57"/>
      <c r="AG389" s="57"/>
      <c r="AJ389" s="57"/>
      <c r="AK389" s="57"/>
      <c r="AN389" s="57"/>
      <c r="AO389" s="57"/>
      <c r="AR389" s="57"/>
      <c r="AS389" s="57"/>
      <c r="AT389" s="91"/>
      <c r="AU389" s="91"/>
      <c r="AV389" s="57"/>
      <c r="AW389" s="57"/>
    </row>
    <row r="390" spans="4:49" ht="15.75" customHeight="1" x14ac:dyDescent="0.25">
      <c r="D390" s="90"/>
      <c r="E390" s="57"/>
      <c r="H390" s="57"/>
      <c r="I390" s="57"/>
      <c r="L390" s="57"/>
      <c r="M390" s="57"/>
      <c r="P390" s="57"/>
      <c r="Q390" s="57"/>
      <c r="T390" s="57"/>
      <c r="U390" s="57"/>
      <c r="X390" s="57"/>
      <c r="Y390" s="57"/>
      <c r="AB390" s="57"/>
      <c r="AC390" s="57"/>
      <c r="AF390" s="57"/>
      <c r="AG390" s="57"/>
      <c r="AJ390" s="57"/>
      <c r="AK390" s="57"/>
      <c r="AN390" s="57"/>
      <c r="AO390" s="57"/>
      <c r="AR390" s="57"/>
      <c r="AS390" s="57"/>
      <c r="AT390" s="91"/>
      <c r="AU390" s="91"/>
      <c r="AV390" s="57"/>
      <c r="AW390" s="57"/>
    </row>
    <row r="391" spans="4:49" ht="15.75" customHeight="1" x14ac:dyDescent="0.25">
      <c r="D391" s="90"/>
      <c r="E391" s="57"/>
      <c r="H391" s="57"/>
      <c r="I391" s="57"/>
      <c r="L391" s="57"/>
      <c r="M391" s="57"/>
      <c r="P391" s="57"/>
      <c r="Q391" s="57"/>
      <c r="T391" s="57"/>
      <c r="U391" s="57"/>
      <c r="X391" s="57"/>
      <c r="Y391" s="57"/>
      <c r="AB391" s="57"/>
      <c r="AC391" s="57"/>
      <c r="AF391" s="57"/>
      <c r="AG391" s="57"/>
      <c r="AJ391" s="57"/>
      <c r="AK391" s="57"/>
      <c r="AN391" s="57"/>
      <c r="AO391" s="57"/>
      <c r="AR391" s="57"/>
      <c r="AS391" s="57"/>
      <c r="AT391" s="91"/>
      <c r="AU391" s="91"/>
      <c r="AV391" s="57"/>
      <c r="AW391" s="57"/>
    </row>
    <row r="392" spans="4:49" ht="15.75" customHeight="1" x14ac:dyDescent="0.25">
      <c r="D392" s="90"/>
      <c r="E392" s="57"/>
      <c r="H392" s="57"/>
      <c r="I392" s="57"/>
      <c r="L392" s="57"/>
      <c r="M392" s="57"/>
      <c r="P392" s="57"/>
      <c r="Q392" s="57"/>
      <c r="T392" s="57"/>
      <c r="U392" s="57"/>
      <c r="X392" s="57"/>
      <c r="Y392" s="57"/>
      <c r="AB392" s="57"/>
      <c r="AC392" s="57"/>
      <c r="AF392" s="57"/>
      <c r="AG392" s="57"/>
      <c r="AJ392" s="57"/>
      <c r="AK392" s="57"/>
      <c r="AN392" s="57"/>
      <c r="AO392" s="57"/>
      <c r="AR392" s="57"/>
      <c r="AS392" s="57"/>
      <c r="AT392" s="91"/>
      <c r="AU392" s="91"/>
      <c r="AV392" s="57"/>
      <c r="AW392" s="57"/>
    </row>
    <row r="393" spans="4:49" ht="15.75" customHeight="1" x14ac:dyDescent="0.25">
      <c r="D393" s="90"/>
      <c r="E393" s="57"/>
      <c r="H393" s="57"/>
      <c r="I393" s="57"/>
      <c r="L393" s="57"/>
      <c r="M393" s="57"/>
      <c r="P393" s="57"/>
      <c r="Q393" s="57"/>
      <c r="T393" s="57"/>
      <c r="U393" s="57"/>
      <c r="X393" s="57"/>
      <c r="Y393" s="57"/>
      <c r="AB393" s="57"/>
      <c r="AC393" s="57"/>
      <c r="AF393" s="57"/>
      <c r="AG393" s="57"/>
      <c r="AJ393" s="57"/>
      <c r="AK393" s="57"/>
      <c r="AN393" s="57"/>
      <c r="AO393" s="57"/>
      <c r="AR393" s="57"/>
      <c r="AS393" s="57"/>
      <c r="AT393" s="91"/>
      <c r="AU393" s="91"/>
      <c r="AV393" s="57"/>
      <c r="AW393" s="57"/>
    </row>
    <row r="394" spans="4:49" ht="15.75" customHeight="1" x14ac:dyDescent="0.25">
      <c r="D394" s="90"/>
      <c r="E394" s="57"/>
      <c r="H394" s="57"/>
      <c r="I394" s="57"/>
      <c r="L394" s="57"/>
      <c r="M394" s="57"/>
      <c r="P394" s="57"/>
      <c r="Q394" s="57"/>
      <c r="T394" s="57"/>
      <c r="U394" s="57"/>
      <c r="X394" s="57"/>
      <c r="Y394" s="57"/>
      <c r="AB394" s="57"/>
      <c r="AC394" s="57"/>
      <c r="AF394" s="57"/>
      <c r="AG394" s="57"/>
      <c r="AJ394" s="57"/>
      <c r="AK394" s="57"/>
      <c r="AN394" s="57"/>
      <c r="AO394" s="57"/>
      <c r="AR394" s="57"/>
      <c r="AS394" s="57"/>
      <c r="AT394" s="91"/>
      <c r="AU394" s="91"/>
      <c r="AV394" s="57"/>
      <c r="AW394" s="57"/>
    </row>
    <row r="395" spans="4:49" ht="15.75" customHeight="1" x14ac:dyDescent="0.25">
      <c r="D395" s="90"/>
      <c r="E395" s="57"/>
      <c r="H395" s="57"/>
      <c r="I395" s="57"/>
      <c r="L395" s="57"/>
      <c r="M395" s="57"/>
      <c r="P395" s="57"/>
      <c r="Q395" s="57"/>
      <c r="T395" s="57"/>
      <c r="U395" s="57"/>
      <c r="X395" s="57"/>
      <c r="Y395" s="57"/>
      <c r="AB395" s="57"/>
      <c r="AC395" s="57"/>
      <c r="AF395" s="57"/>
      <c r="AG395" s="57"/>
      <c r="AJ395" s="57"/>
      <c r="AK395" s="57"/>
      <c r="AN395" s="57"/>
      <c r="AO395" s="57"/>
      <c r="AR395" s="57"/>
      <c r="AS395" s="57"/>
      <c r="AT395" s="91"/>
      <c r="AU395" s="91"/>
      <c r="AV395" s="57"/>
      <c r="AW395" s="57"/>
    </row>
    <row r="396" spans="4:49" ht="15.75" customHeight="1" x14ac:dyDescent="0.25">
      <c r="D396" s="90"/>
      <c r="E396" s="57"/>
      <c r="H396" s="57"/>
      <c r="I396" s="57"/>
      <c r="L396" s="57"/>
      <c r="M396" s="57"/>
      <c r="P396" s="57"/>
      <c r="Q396" s="57"/>
      <c r="T396" s="57"/>
      <c r="U396" s="57"/>
      <c r="X396" s="57"/>
      <c r="Y396" s="57"/>
      <c r="AB396" s="57"/>
      <c r="AC396" s="57"/>
      <c r="AF396" s="57"/>
      <c r="AG396" s="57"/>
      <c r="AJ396" s="57"/>
      <c r="AK396" s="57"/>
      <c r="AN396" s="57"/>
      <c r="AO396" s="57"/>
      <c r="AR396" s="57"/>
      <c r="AS396" s="57"/>
      <c r="AT396" s="91"/>
      <c r="AU396" s="91"/>
      <c r="AV396" s="57"/>
      <c r="AW396" s="57"/>
    </row>
    <row r="397" spans="4:49" ht="15.75" customHeight="1" x14ac:dyDescent="0.25">
      <c r="D397" s="90"/>
      <c r="E397" s="57"/>
      <c r="H397" s="57"/>
      <c r="I397" s="57"/>
      <c r="L397" s="57"/>
      <c r="M397" s="57"/>
      <c r="P397" s="57"/>
      <c r="Q397" s="57"/>
      <c r="T397" s="57"/>
      <c r="U397" s="57"/>
      <c r="X397" s="57"/>
      <c r="Y397" s="57"/>
      <c r="AB397" s="57"/>
      <c r="AC397" s="57"/>
      <c r="AF397" s="57"/>
      <c r="AG397" s="57"/>
      <c r="AJ397" s="57"/>
      <c r="AK397" s="57"/>
      <c r="AN397" s="57"/>
      <c r="AO397" s="57"/>
      <c r="AR397" s="57"/>
      <c r="AS397" s="57"/>
      <c r="AT397" s="91"/>
      <c r="AU397" s="91"/>
      <c r="AV397" s="57"/>
      <c r="AW397" s="57"/>
    </row>
    <row r="398" spans="4:49" ht="15.75" customHeight="1" x14ac:dyDescent="0.25">
      <c r="D398" s="90"/>
      <c r="E398" s="57"/>
      <c r="H398" s="57"/>
      <c r="I398" s="57"/>
      <c r="L398" s="57"/>
      <c r="M398" s="57"/>
      <c r="P398" s="57"/>
      <c r="Q398" s="57"/>
      <c r="T398" s="57"/>
      <c r="U398" s="57"/>
      <c r="X398" s="57"/>
      <c r="Y398" s="57"/>
      <c r="AB398" s="57"/>
      <c r="AC398" s="57"/>
      <c r="AF398" s="57"/>
      <c r="AG398" s="57"/>
      <c r="AJ398" s="57"/>
      <c r="AK398" s="57"/>
      <c r="AN398" s="57"/>
      <c r="AO398" s="57"/>
      <c r="AR398" s="57"/>
      <c r="AS398" s="57"/>
      <c r="AT398" s="91"/>
      <c r="AU398" s="91"/>
      <c r="AV398" s="57"/>
      <c r="AW398" s="57"/>
    </row>
    <row r="399" spans="4:49" ht="15.75" customHeight="1" x14ac:dyDescent="0.25">
      <c r="D399" s="90"/>
      <c r="E399" s="57"/>
      <c r="H399" s="57"/>
      <c r="I399" s="57"/>
      <c r="L399" s="57"/>
      <c r="M399" s="57"/>
      <c r="P399" s="57"/>
      <c r="Q399" s="57"/>
      <c r="T399" s="57"/>
      <c r="U399" s="57"/>
      <c r="X399" s="57"/>
      <c r="Y399" s="57"/>
      <c r="AB399" s="57"/>
      <c r="AC399" s="57"/>
      <c r="AF399" s="57"/>
      <c r="AG399" s="57"/>
      <c r="AJ399" s="57"/>
      <c r="AK399" s="57"/>
      <c r="AN399" s="57"/>
      <c r="AO399" s="57"/>
      <c r="AR399" s="57"/>
      <c r="AS399" s="57"/>
      <c r="AT399" s="91"/>
      <c r="AU399" s="91"/>
      <c r="AV399" s="57"/>
      <c r="AW399" s="57"/>
    </row>
    <row r="400" spans="4:49" ht="15.75" customHeight="1" x14ac:dyDescent="0.25">
      <c r="D400" s="90"/>
      <c r="E400" s="57"/>
      <c r="H400" s="57"/>
      <c r="I400" s="57"/>
      <c r="L400" s="57"/>
      <c r="M400" s="57"/>
      <c r="P400" s="57"/>
      <c r="Q400" s="57"/>
      <c r="T400" s="57"/>
      <c r="U400" s="57"/>
      <c r="X400" s="57"/>
      <c r="Y400" s="57"/>
      <c r="AB400" s="57"/>
      <c r="AC400" s="57"/>
      <c r="AF400" s="57"/>
      <c r="AG400" s="57"/>
      <c r="AJ400" s="57"/>
      <c r="AK400" s="57"/>
      <c r="AN400" s="57"/>
      <c r="AO400" s="57"/>
      <c r="AR400" s="57"/>
      <c r="AS400" s="57"/>
      <c r="AT400" s="91"/>
      <c r="AU400" s="91"/>
      <c r="AV400" s="57"/>
      <c r="AW400" s="57"/>
    </row>
    <row r="401" spans="4:49" ht="15.75" customHeight="1" x14ac:dyDescent="0.25">
      <c r="D401" s="90"/>
      <c r="E401" s="57"/>
      <c r="H401" s="57"/>
      <c r="I401" s="57"/>
      <c r="L401" s="57"/>
      <c r="M401" s="57"/>
      <c r="P401" s="57"/>
      <c r="Q401" s="57"/>
      <c r="T401" s="57"/>
      <c r="U401" s="57"/>
      <c r="X401" s="57"/>
      <c r="Y401" s="57"/>
      <c r="AB401" s="57"/>
      <c r="AC401" s="57"/>
      <c r="AF401" s="57"/>
      <c r="AG401" s="57"/>
      <c r="AJ401" s="57"/>
      <c r="AK401" s="57"/>
      <c r="AN401" s="57"/>
      <c r="AO401" s="57"/>
      <c r="AR401" s="57"/>
      <c r="AS401" s="57"/>
      <c r="AT401" s="91"/>
      <c r="AU401" s="91"/>
      <c r="AV401" s="57"/>
      <c r="AW401" s="57"/>
    </row>
    <row r="402" spans="4:49" ht="15.75" customHeight="1" x14ac:dyDescent="0.25">
      <c r="D402" s="90"/>
      <c r="E402" s="57"/>
      <c r="H402" s="57"/>
      <c r="I402" s="57"/>
      <c r="L402" s="57"/>
      <c r="M402" s="57"/>
      <c r="P402" s="57"/>
      <c r="Q402" s="57"/>
      <c r="T402" s="57"/>
      <c r="U402" s="57"/>
      <c r="X402" s="57"/>
      <c r="Y402" s="57"/>
      <c r="AB402" s="57"/>
      <c r="AC402" s="57"/>
      <c r="AF402" s="57"/>
      <c r="AG402" s="57"/>
      <c r="AJ402" s="57"/>
      <c r="AK402" s="57"/>
      <c r="AN402" s="57"/>
      <c r="AO402" s="57"/>
      <c r="AR402" s="57"/>
      <c r="AS402" s="57"/>
      <c r="AT402" s="91"/>
      <c r="AU402" s="91"/>
      <c r="AV402" s="57"/>
      <c r="AW402" s="57"/>
    </row>
    <row r="403" spans="4:49" ht="15.75" customHeight="1" x14ac:dyDescent="0.25">
      <c r="D403" s="90"/>
      <c r="E403" s="57"/>
      <c r="H403" s="57"/>
      <c r="I403" s="57"/>
      <c r="L403" s="57"/>
      <c r="M403" s="57"/>
      <c r="P403" s="57"/>
      <c r="Q403" s="57"/>
      <c r="T403" s="57"/>
      <c r="U403" s="57"/>
      <c r="X403" s="57"/>
      <c r="Y403" s="57"/>
      <c r="AB403" s="57"/>
      <c r="AC403" s="57"/>
      <c r="AF403" s="57"/>
      <c r="AG403" s="57"/>
      <c r="AJ403" s="57"/>
      <c r="AK403" s="57"/>
      <c r="AN403" s="57"/>
      <c r="AO403" s="57"/>
      <c r="AR403" s="57"/>
      <c r="AS403" s="57"/>
      <c r="AT403" s="91"/>
      <c r="AU403" s="91"/>
      <c r="AV403" s="57"/>
      <c r="AW403" s="57"/>
    </row>
    <row r="404" spans="4:49" ht="15.75" customHeight="1" x14ac:dyDescent="0.25">
      <c r="D404" s="90"/>
      <c r="E404" s="57"/>
      <c r="H404" s="57"/>
      <c r="I404" s="57"/>
      <c r="L404" s="57"/>
      <c r="M404" s="57"/>
      <c r="P404" s="57"/>
      <c r="Q404" s="57"/>
      <c r="T404" s="57"/>
      <c r="U404" s="57"/>
      <c r="X404" s="57"/>
      <c r="Y404" s="57"/>
      <c r="AB404" s="57"/>
      <c r="AC404" s="57"/>
      <c r="AF404" s="57"/>
      <c r="AG404" s="57"/>
      <c r="AJ404" s="57"/>
      <c r="AK404" s="57"/>
      <c r="AN404" s="57"/>
      <c r="AO404" s="57"/>
      <c r="AR404" s="57"/>
      <c r="AS404" s="57"/>
      <c r="AT404" s="91"/>
      <c r="AU404" s="91"/>
      <c r="AV404" s="57"/>
      <c r="AW404" s="57"/>
    </row>
    <row r="405" spans="4:49" ht="15.75" customHeight="1" x14ac:dyDescent="0.25">
      <c r="D405" s="90"/>
      <c r="E405" s="57"/>
      <c r="H405" s="57"/>
      <c r="I405" s="57"/>
      <c r="L405" s="57"/>
      <c r="M405" s="57"/>
      <c r="P405" s="57"/>
      <c r="Q405" s="57"/>
      <c r="T405" s="57"/>
      <c r="U405" s="57"/>
      <c r="X405" s="57"/>
      <c r="Y405" s="57"/>
      <c r="AB405" s="57"/>
      <c r="AC405" s="57"/>
      <c r="AF405" s="57"/>
      <c r="AG405" s="57"/>
      <c r="AJ405" s="57"/>
      <c r="AK405" s="57"/>
      <c r="AN405" s="57"/>
      <c r="AO405" s="57"/>
      <c r="AR405" s="57"/>
      <c r="AS405" s="57"/>
      <c r="AT405" s="91"/>
      <c r="AU405" s="91"/>
      <c r="AV405" s="57"/>
      <c r="AW405" s="57"/>
    </row>
    <row r="406" spans="4:49" ht="15.75" customHeight="1" x14ac:dyDescent="0.25">
      <c r="D406" s="90"/>
      <c r="E406" s="57"/>
      <c r="H406" s="57"/>
      <c r="I406" s="57"/>
      <c r="L406" s="57"/>
      <c r="M406" s="57"/>
      <c r="P406" s="57"/>
      <c r="Q406" s="57"/>
      <c r="T406" s="57"/>
      <c r="U406" s="57"/>
      <c r="X406" s="57"/>
      <c r="Y406" s="57"/>
      <c r="AB406" s="57"/>
      <c r="AC406" s="57"/>
      <c r="AF406" s="57"/>
      <c r="AG406" s="57"/>
      <c r="AJ406" s="57"/>
      <c r="AK406" s="57"/>
      <c r="AN406" s="57"/>
      <c r="AO406" s="57"/>
      <c r="AR406" s="57"/>
      <c r="AS406" s="57"/>
      <c r="AT406" s="91"/>
      <c r="AU406" s="91"/>
      <c r="AV406" s="57"/>
      <c r="AW406" s="57"/>
    </row>
    <row r="407" spans="4:49" ht="15.75" customHeight="1" x14ac:dyDescent="0.25">
      <c r="D407" s="90"/>
      <c r="E407" s="57"/>
      <c r="H407" s="57"/>
      <c r="I407" s="57"/>
      <c r="L407" s="57"/>
      <c r="M407" s="57"/>
      <c r="P407" s="57"/>
      <c r="Q407" s="57"/>
      <c r="T407" s="57"/>
      <c r="U407" s="57"/>
      <c r="X407" s="57"/>
      <c r="Y407" s="57"/>
      <c r="AB407" s="57"/>
      <c r="AC407" s="57"/>
      <c r="AF407" s="57"/>
      <c r="AG407" s="57"/>
      <c r="AJ407" s="57"/>
      <c r="AK407" s="57"/>
      <c r="AN407" s="57"/>
      <c r="AO407" s="57"/>
      <c r="AR407" s="57"/>
      <c r="AS407" s="57"/>
      <c r="AT407" s="91"/>
      <c r="AU407" s="91"/>
      <c r="AV407" s="57"/>
      <c r="AW407" s="57"/>
    </row>
    <row r="408" spans="4:49" ht="15.75" customHeight="1" x14ac:dyDescent="0.25">
      <c r="D408" s="90"/>
      <c r="E408" s="57"/>
      <c r="H408" s="57"/>
      <c r="I408" s="57"/>
      <c r="L408" s="57"/>
      <c r="M408" s="57"/>
      <c r="P408" s="57"/>
      <c r="Q408" s="57"/>
      <c r="T408" s="57"/>
      <c r="U408" s="57"/>
      <c r="X408" s="57"/>
      <c r="Y408" s="57"/>
      <c r="AB408" s="57"/>
      <c r="AC408" s="57"/>
      <c r="AF408" s="57"/>
      <c r="AG408" s="57"/>
      <c r="AJ408" s="57"/>
      <c r="AK408" s="57"/>
      <c r="AN408" s="57"/>
      <c r="AO408" s="57"/>
      <c r="AR408" s="57"/>
      <c r="AS408" s="57"/>
      <c r="AT408" s="91"/>
      <c r="AU408" s="91"/>
      <c r="AV408" s="57"/>
      <c r="AW408" s="57"/>
    </row>
    <row r="409" spans="4:49" ht="15.75" customHeight="1" x14ac:dyDescent="0.25">
      <c r="D409" s="90"/>
      <c r="E409" s="57"/>
      <c r="H409" s="57"/>
      <c r="I409" s="57"/>
      <c r="L409" s="57"/>
      <c r="M409" s="57"/>
      <c r="P409" s="57"/>
      <c r="Q409" s="57"/>
      <c r="T409" s="57"/>
      <c r="U409" s="57"/>
      <c r="X409" s="57"/>
      <c r="Y409" s="57"/>
      <c r="AB409" s="57"/>
      <c r="AC409" s="57"/>
      <c r="AF409" s="57"/>
      <c r="AG409" s="57"/>
      <c r="AJ409" s="57"/>
      <c r="AK409" s="57"/>
      <c r="AN409" s="57"/>
      <c r="AO409" s="57"/>
      <c r="AR409" s="57"/>
      <c r="AS409" s="57"/>
      <c r="AT409" s="91"/>
      <c r="AU409" s="91"/>
      <c r="AV409" s="57"/>
      <c r="AW409" s="57"/>
    </row>
    <row r="410" spans="4:49" ht="15.75" customHeight="1" x14ac:dyDescent="0.25">
      <c r="D410" s="90"/>
      <c r="E410" s="57"/>
      <c r="H410" s="57"/>
      <c r="I410" s="57"/>
      <c r="L410" s="57"/>
      <c r="M410" s="57"/>
      <c r="P410" s="57"/>
      <c r="Q410" s="57"/>
      <c r="T410" s="57"/>
      <c r="U410" s="57"/>
      <c r="X410" s="57"/>
      <c r="Y410" s="57"/>
      <c r="AB410" s="57"/>
      <c r="AC410" s="57"/>
      <c r="AF410" s="57"/>
      <c r="AG410" s="57"/>
      <c r="AJ410" s="57"/>
      <c r="AK410" s="57"/>
      <c r="AN410" s="57"/>
      <c r="AO410" s="57"/>
      <c r="AR410" s="57"/>
      <c r="AS410" s="57"/>
      <c r="AT410" s="91"/>
      <c r="AU410" s="91"/>
      <c r="AV410" s="57"/>
      <c r="AW410" s="57"/>
    </row>
    <row r="411" spans="4:49" ht="15.75" customHeight="1" x14ac:dyDescent="0.25">
      <c r="D411" s="90"/>
      <c r="E411" s="57"/>
      <c r="H411" s="57"/>
      <c r="I411" s="57"/>
      <c r="L411" s="57"/>
      <c r="M411" s="57"/>
      <c r="P411" s="57"/>
      <c r="Q411" s="57"/>
      <c r="T411" s="57"/>
      <c r="U411" s="57"/>
      <c r="X411" s="57"/>
      <c r="Y411" s="57"/>
      <c r="AB411" s="57"/>
      <c r="AC411" s="57"/>
      <c r="AF411" s="57"/>
      <c r="AG411" s="57"/>
      <c r="AJ411" s="57"/>
      <c r="AK411" s="57"/>
      <c r="AN411" s="57"/>
      <c r="AO411" s="57"/>
      <c r="AR411" s="57"/>
      <c r="AS411" s="57"/>
      <c r="AT411" s="91"/>
      <c r="AU411" s="91"/>
      <c r="AV411" s="57"/>
      <c r="AW411" s="57"/>
    </row>
    <row r="412" spans="4:49" ht="15.75" customHeight="1" x14ac:dyDescent="0.25">
      <c r="D412" s="90"/>
      <c r="E412" s="57"/>
      <c r="H412" s="57"/>
      <c r="I412" s="57"/>
      <c r="L412" s="57"/>
      <c r="M412" s="57"/>
      <c r="P412" s="57"/>
      <c r="Q412" s="57"/>
      <c r="T412" s="57"/>
      <c r="U412" s="57"/>
      <c r="X412" s="57"/>
      <c r="Y412" s="57"/>
      <c r="AB412" s="57"/>
      <c r="AC412" s="57"/>
      <c r="AF412" s="57"/>
      <c r="AG412" s="57"/>
      <c r="AJ412" s="57"/>
      <c r="AK412" s="57"/>
      <c r="AN412" s="57"/>
      <c r="AO412" s="57"/>
      <c r="AR412" s="57"/>
      <c r="AS412" s="57"/>
      <c r="AT412" s="91"/>
      <c r="AU412" s="91"/>
      <c r="AV412" s="57"/>
      <c r="AW412" s="57"/>
    </row>
    <row r="413" spans="4:49" ht="15.75" customHeight="1" x14ac:dyDescent="0.25">
      <c r="D413" s="90"/>
      <c r="E413" s="57"/>
      <c r="H413" s="57"/>
      <c r="I413" s="57"/>
      <c r="L413" s="57"/>
      <c r="M413" s="57"/>
      <c r="P413" s="57"/>
      <c r="Q413" s="57"/>
      <c r="T413" s="57"/>
      <c r="U413" s="57"/>
      <c r="X413" s="57"/>
      <c r="Y413" s="57"/>
      <c r="AB413" s="57"/>
      <c r="AC413" s="57"/>
      <c r="AF413" s="57"/>
      <c r="AG413" s="57"/>
      <c r="AJ413" s="57"/>
      <c r="AK413" s="57"/>
      <c r="AN413" s="57"/>
      <c r="AO413" s="57"/>
      <c r="AR413" s="57"/>
      <c r="AS413" s="57"/>
      <c r="AT413" s="91"/>
      <c r="AU413" s="91"/>
      <c r="AV413" s="57"/>
      <c r="AW413" s="57"/>
    </row>
    <row r="414" spans="4:49" ht="15.75" customHeight="1" x14ac:dyDescent="0.25">
      <c r="D414" s="90"/>
      <c r="E414" s="57"/>
      <c r="H414" s="57"/>
      <c r="I414" s="57"/>
      <c r="L414" s="57"/>
      <c r="M414" s="57"/>
      <c r="P414" s="57"/>
      <c r="Q414" s="57"/>
      <c r="T414" s="57"/>
      <c r="U414" s="57"/>
      <c r="X414" s="57"/>
      <c r="Y414" s="57"/>
      <c r="AB414" s="57"/>
      <c r="AC414" s="57"/>
      <c r="AF414" s="57"/>
      <c r="AG414" s="57"/>
      <c r="AJ414" s="57"/>
      <c r="AK414" s="57"/>
      <c r="AN414" s="57"/>
      <c r="AO414" s="57"/>
      <c r="AR414" s="57"/>
      <c r="AS414" s="57"/>
      <c r="AT414" s="91"/>
      <c r="AU414" s="91"/>
      <c r="AV414" s="57"/>
      <c r="AW414" s="57"/>
    </row>
    <row r="415" spans="4:49" ht="15.75" customHeight="1" x14ac:dyDescent="0.25">
      <c r="D415" s="90"/>
      <c r="E415" s="57"/>
      <c r="H415" s="57"/>
      <c r="I415" s="57"/>
      <c r="L415" s="57"/>
      <c r="M415" s="57"/>
      <c r="P415" s="57"/>
      <c r="Q415" s="57"/>
      <c r="T415" s="57"/>
      <c r="U415" s="57"/>
      <c r="X415" s="57"/>
      <c r="Y415" s="57"/>
      <c r="AB415" s="57"/>
      <c r="AC415" s="57"/>
      <c r="AF415" s="57"/>
      <c r="AG415" s="57"/>
      <c r="AJ415" s="57"/>
      <c r="AK415" s="57"/>
      <c r="AN415" s="57"/>
      <c r="AO415" s="57"/>
      <c r="AR415" s="57"/>
      <c r="AS415" s="57"/>
      <c r="AT415" s="91"/>
      <c r="AU415" s="91"/>
      <c r="AV415" s="57"/>
      <c r="AW415" s="57"/>
    </row>
    <row r="416" spans="4:49" ht="15.75" customHeight="1" x14ac:dyDescent="0.25">
      <c r="D416" s="90"/>
      <c r="E416" s="57"/>
      <c r="H416" s="57"/>
      <c r="I416" s="57"/>
      <c r="L416" s="57"/>
      <c r="M416" s="57"/>
      <c r="P416" s="57"/>
      <c r="Q416" s="57"/>
      <c r="T416" s="57"/>
      <c r="U416" s="57"/>
      <c r="X416" s="57"/>
      <c r="Y416" s="57"/>
      <c r="AB416" s="57"/>
      <c r="AC416" s="57"/>
      <c r="AF416" s="57"/>
      <c r="AG416" s="57"/>
      <c r="AJ416" s="57"/>
      <c r="AK416" s="57"/>
      <c r="AN416" s="57"/>
      <c r="AO416" s="57"/>
      <c r="AR416" s="57"/>
      <c r="AS416" s="57"/>
      <c r="AT416" s="91"/>
      <c r="AU416" s="91"/>
      <c r="AV416" s="57"/>
      <c r="AW416" s="57"/>
    </row>
    <row r="417" spans="4:49" ht="15.75" customHeight="1" x14ac:dyDescent="0.25">
      <c r="D417" s="90"/>
      <c r="E417" s="57"/>
      <c r="H417" s="57"/>
      <c r="I417" s="57"/>
      <c r="L417" s="57"/>
      <c r="M417" s="57"/>
      <c r="P417" s="57"/>
      <c r="Q417" s="57"/>
      <c r="T417" s="57"/>
      <c r="U417" s="57"/>
      <c r="X417" s="57"/>
      <c r="Y417" s="57"/>
      <c r="AB417" s="57"/>
      <c r="AC417" s="57"/>
      <c r="AF417" s="57"/>
      <c r="AG417" s="57"/>
      <c r="AJ417" s="57"/>
      <c r="AK417" s="57"/>
      <c r="AN417" s="57"/>
      <c r="AO417" s="57"/>
      <c r="AR417" s="57"/>
      <c r="AS417" s="57"/>
      <c r="AT417" s="91"/>
      <c r="AU417" s="91"/>
      <c r="AV417" s="57"/>
      <c r="AW417" s="57"/>
    </row>
    <row r="418" spans="4:49" ht="15.75" customHeight="1" x14ac:dyDescent="0.25">
      <c r="D418" s="90"/>
      <c r="E418" s="57"/>
      <c r="H418" s="57"/>
      <c r="I418" s="57"/>
      <c r="L418" s="57"/>
      <c r="M418" s="57"/>
      <c r="P418" s="57"/>
      <c r="Q418" s="57"/>
      <c r="T418" s="57"/>
      <c r="U418" s="57"/>
      <c r="X418" s="57"/>
      <c r="Y418" s="57"/>
      <c r="AB418" s="57"/>
      <c r="AC418" s="57"/>
      <c r="AF418" s="57"/>
      <c r="AG418" s="57"/>
      <c r="AJ418" s="57"/>
      <c r="AK418" s="57"/>
      <c r="AN418" s="57"/>
      <c r="AO418" s="57"/>
      <c r="AR418" s="57"/>
      <c r="AS418" s="57"/>
      <c r="AT418" s="91"/>
      <c r="AU418" s="91"/>
      <c r="AV418" s="57"/>
      <c r="AW418" s="57"/>
    </row>
    <row r="419" spans="4:49" ht="15.75" customHeight="1" x14ac:dyDescent="0.25">
      <c r="D419" s="90"/>
      <c r="E419" s="57"/>
      <c r="H419" s="57"/>
      <c r="I419" s="57"/>
      <c r="L419" s="57"/>
      <c r="M419" s="57"/>
      <c r="P419" s="57"/>
      <c r="Q419" s="57"/>
      <c r="T419" s="57"/>
      <c r="U419" s="57"/>
      <c r="X419" s="57"/>
      <c r="Y419" s="57"/>
      <c r="AB419" s="57"/>
      <c r="AC419" s="57"/>
      <c r="AF419" s="57"/>
      <c r="AG419" s="57"/>
      <c r="AJ419" s="57"/>
      <c r="AK419" s="57"/>
      <c r="AN419" s="57"/>
      <c r="AO419" s="57"/>
      <c r="AR419" s="57"/>
      <c r="AS419" s="57"/>
      <c r="AT419" s="91"/>
      <c r="AU419" s="91"/>
      <c r="AV419" s="57"/>
      <c r="AW419" s="57"/>
    </row>
    <row r="420" spans="4:49" ht="15.75" customHeight="1" x14ac:dyDescent="0.25">
      <c r="D420" s="90"/>
      <c r="E420" s="57"/>
      <c r="H420" s="57"/>
      <c r="I420" s="57"/>
      <c r="L420" s="57"/>
      <c r="M420" s="57"/>
      <c r="P420" s="57"/>
      <c r="Q420" s="57"/>
      <c r="T420" s="57"/>
      <c r="U420" s="57"/>
      <c r="X420" s="57"/>
      <c r="Y420" s="57"/>
      <c r="AB420" s="57"/>
      <c r="AC420" s="57"/>
      <c r="AF420" s="57"/>
      <c r="AG420" s="57"/>
      <c r="AJ420" s="57"/>
      <c r="AK420" s="57"/>
      <c r="AN420" s="57"/>
      <c r="AO420" s="57"/>
      <c r="AR420" s="57"/>
      <c r="AS420" s="57"/>
      <c r="AT420" s="91"/>
      <c r="AU420" s="91"/>
      <c r="AV420" s="57"/>
      <c r="AW420" s="57"/>
    </row>
    <row r="421" spans="4:49" ht="15.75" customHeight="1" x14ac:dyDescent="0.25">
      <c r="D421" s="90"/>
      <c r="E421" s="57"/>
      <c r="H421" s="57"/>
      <c r="I421" s="57"/>
      <c r="L421" s="57"/>
      <c r="M421" s="57"/>
      <c r="P421" s="57"/>
      <c r="Q421" s="57"/>
      <c r="T421" s="57"/>
      <c r="U421" s="57"/>
      <c r="X421" s="57"/>
      <c r="Y421" s="57"/>
      <c r="AB421" s="57"/>
      <c r="AC421" s="57"/>
      <c r="AF421" s="57"/>
      <c r="AG421" s="57"/>
      <c r="AJ421" s="57"/>
      <c r="AK421" s="57"/>
      <c r="AN421" s="57"/>
      <c r="AO421" s="57"/>
      <c r="AR421" s="57"/>
      <c r="AS421" s="57"/>
      <c r="AT421" s="91"/>
      <c r="AU421" s="91"/>
      <c r="AV421" s="57"/>
      <c r="AW421" s="57"/>
    </row>
    <row r="422" spans="4:49" ht="15.75" customHeight="1" x14ac:dyDescent="0.25">
      <c r="D422" s="90"/>
      <c r="E422" s="57"/>
      <c r="H422" s="57"/>
      <c r="I422" s="57"/>
      <c r="L422" s="57"/>
      <c r="M422" s="57"/>
      <c r="P422" s="57"/>
      <c r="Q422" s="57"/>
      <c r="T422" s="57"/>
      <c r="U422" s="57"/>
      <c r="X422" s="57"/>
      <c r="Y422" s="57"/>
      <c r="AB422" s="57"/>
      <c r="AC422" s="57"/>
      <c r="AF422" s="57"/>
      <c r="AG422" s="57"/>
      <c r="AJ422" s="57"/>
      <c r="AK422" s="57"/>
      <c r="AN422" s="57"/>
      <c r="AO422" s="57"/>
      <c r="AR422" s="57"/>
      <c r="AS422" s="57"/>
      <c r="AT422" s="91"/>
      <c r="AU422" s="91"/>
      <c r="AV422" s="57"/>
      <c r="AW422" s="57"/>
    </row>
    <row r="423" spans="4:49" ht="15.75" customHeight="1" x14ac:dyDescent="0.25">
      <c r="D423" s="90"/>
      <c r="E423" s="57"/>
      <c r="H423" s="57"/>
      <c r="I423" s="57"/>
      <c r="L423" s="57"/>
      <c r="M423" s="57"/>
      <c r="P423" s="57"/>
      <c r="Q423" s="57"/>
      <c r="T423" s="57"/>
      <c r="U423" s="57"/>
      <c r="X423" s="57"/>
      <c r="Y423" s="57"/>
      <c r="AB423" s="57"/>
      <c r="AC423" s="57"/>
      <c r="AF423" s="57"/>
      <c r="AG423" s="57"/>
      <c r="AJ423" s="57"/>
      <c r="AK423" s="57"/>
      <c r="AN423" s="57"/>
      <c r="AO423" s="57"/>
      <c r="AR423" s="57"/>
      <c r="AS423" s="57"/>
      <c r="AT423" s="91"/>
      <c r="AU423" s="91"/>
      <c r="AV423" s="57"/>
      <c r="AW423" s="57"/>
    </row>
    <row r="424" spans="4:49" ht="15.75" customHeight="1" x14ac:dyDescent="0.25">
      <c r="D424" s="90"/>
      <c r="E424" s="57"/>
      <c r="H424" s="57"/>
      <c r="I424" s="57"/>
      <c r="L424" s="57"/>
      <c r="M424" s="57"/>
      <c r="P424" s="57"/>
      <c r="Q424" s="57"/>
      <c r="T424" s="57"/>
      <c r="U424" s="57"/>
      <c r="X424" s="57"/>
      <c r="Y424" s="57"/>
      <c r="AB424" s="57"/>
      <c r="AC424" s="57"/>
      <c r="AF424" s="57"/>
      <c r="AG424" s="57"/>
      <c r="AJ424" s="57"/>
      <c r="AK424" s="57"/>
      <c r="AN424" s="57"/>
      <c r="AO424" s="57"/>
      <c r="AR424" s="57"/>
      <c r="AS424" s="57"/>
      <c r="AT424" s="91"/>
      <c r="AU424" s="91"/>
      <c r="AV424" s="57"/>
      <c r="AW424" s="57"/>
    </row>
    <row r="425" spans="4:49" ht="15.75" customHeight="1" x14ac:dyDescent="0.25">
      <c r="D425" s="90"/>
      <c r="E425" s="57"/>
      <c r="H425" s="57"/>
      <c r="I425" s="57"/>
      <c r="L425" s="57"/>
      <c r="M425" s="57"/>
      <c r="P425" s="57"/>
      <c r="Q425" s="57"/>
      <c r="T425" s="57"/>
      <c r="U425" s="57"/>
      <c r="X425" s="57"/>
      <c r="Y425" s="57"/>
      <c r="AB425" s="57"/>
      <c r="AC425" s="57"/>
      <c r="AF425" s="57"/>
      <c r="AG425" s="57"/>
      <c r="AJ425" s="57"/>
      <c r="AK425" s="57"/>
      <c r="AN425" s="57"/>
      <c r="AO425" s="57"/>
      <c r="AR425" s="57"/>
      <c r="AS425" s="57"/>
      <c r="AT425" s="91"/>
      <c r="AU425" s="91"/>
      <c r="AV425" s="57"/>
      <c r="AW425" s="57"/>
    </row>
    <row r="426" spans="4:49" ht="15.75" customHeight="1" x14ac:dyDescent="0.25">
      <c r="D426" s="90"/>
      <c r="E426" s="57"/>
      <c r="H426" s="57"/>
      <c r="I426" s="57"/>
      <c r="L426" s="57"/>
      <c r="M426" s="57"/>
      <c r="P426" s="57"/>
      <c r="Q426" s="57"/>
      <c r="T426" s="57"/>
      <c r="U426" s="57"/>
      <c r="X426" s="57"/>
      <c r="Y426" s="57"/>
      <c r="AB426" s="57"/>
      <c r="AC426" s="57"/>
      <c r="AF426" s="57"/>
      <c r="AG426" s="57"/>
      <c r="AJ426" s="57"/>
      <c r="AK426" s="57"/>
      <c r="AN426" s="57"/>
      <c r="AO426" s="57"/>
      <c r="AR426" s="57"/>
      <c r="AS426" s="57"/>
      <c r="AT426" s="91"/>
      <c r="AU426" s="91"/>
      <c r="AV426" s="57"/>
      <c r="AW426" s="57"/>
    </row>
    <row r="427" spans="4:49" ht="15.75" customHeight="1" x14ac:dyDescent="0.25">
      <c r="D427" s="90"/>
      <c r="E427" s="57"/>
      <c r="H427" s="57"/>
      <c r="I427" s="57"/>
      <c r="L427" s="57"/>
      <c r="M427" s="57"/>
      <c r="P427" s="57"/>
      <c r="Q427" s="57"/>
      <c r="T427" s="57"/>
      <c r="U427" s="57"/>
      <c r="X427" s="57"/>
      <c r="Y427" s="57"/>
      <c r="AB427" s="57"/>
      <c r="AC427" s="57"/>
      <c r="AF427" s="57"/>
      <c r="AG427" s="57"/>
      <c r="AJ427" s="57"/>
      <c r="AK427" s="57"/>
      <c r="AN427" s="57"/>
      <c r="AO427" s="57"/>
      <c r="AR427" s="57"/>
      <c r="AS427" s="57"/>
      <c r="AT427" s="91"/>
      <c r="AU427" s="91"/>
      <c r="AV427" s="57"/>
      <c r="AW427" s="57"/>
    </row>
    <row r="428" spans="4:49" ht="15.75" customHeight="1" x14ac:dyDescent="0.25">
      <c r="D428" s="90"/>
      <c r="E428" s="57"/>
      <c r="H428" s="57"/>
      <c r="I428" s="57"/>
      <c r="L428" s="57"/>
      <c r="M428" s="57"/>
      <c r="P428" s="57"/>
      <c r="Q428" s="57"/>
      <c r="T428" s="57"/>
      <c r="U428" s="57"/>
      <c r="X428" s="57"/>
      <c r="Y428" s="57"/>
      <c r="AB428" s="57"/>
      <c r="AC428" s="57"/>
      <c r="AF428" s="57"/>
      <c r="AG428" s="57"/>
      <c r="AJ428" s="57"/>
      <c r="AK428" s="57"/>
      <c r="AN428" s="57"/>
      <c r="AO428" s="57"/>
      <c r="AR428" s="57"/>
      <c r="AS428" s="57"/>
      <c r="AT428" s="91"/>
      <c r="AU428" s="91"/>
      <c r="AV428" s="57"/>
      <c r="AW428" s="57"/>
    </row>
    <row r="429" spans="4:49" ht="15.75" customHeight="1" x14ac:dyDescent="0.25">
      <c r="D429" s="90"/>
      <c r="E429" s="57"/>
      <c r="H429" s="57"/>
      <c r="I429" s="57"/>
      <c r="L429" s="57"/>
      <c r="M429" s="57"/>
      <c r="P429" s="57"/>
      <c r="Q429" s="57"/>
      <c r="T429" s="57"/>
      <c r="U429" s="57"/>
      <c r="X429" s="57"/>
      <c r="Y429" s="57"/>
      <c r="AB429" s="57"/>
      <c r="AC429" s="57"/>
      <c r="AF429" s="57"/>
      <c r="AG429" s="57"/>
      <c r="AJ429" s="57"/>
      <c r="AK429" s="57"/>
      <c r="AN429" s="57"/>
      <c r="AO429" s="57"/>
      <c r="AR429" s="57"/>
      <c r="AS429" s="57"/>
      <c r="AT429" s="91"/>
      <c r="AU429" s="91"/>
      <c r="AV429" s="57"/>
      <c r="AW429" s="57"/>
    </row>
    <row r="430" spans="4:49" ht="15.75" customHeight="1" x14ac:dyDescent="0.25">
      <c r="D430" s="90"/>
      <c r="E430" s="57"/>
      <c r="H430" s="57"/>
      <c r="I430" s="57"/>
      <c r="L430" s="57"/>
      <c r="M430" s="57"/>
      <c r="P430" s="57"/>
      <c r="Q430" s="57"/>
      <c r="T430" s="57"/>
      <c r="U430" s="57"/>
      <c r="X430" s="57"/>
      <c r="Y430" s="57"/>
      <c r="AB430" s="57"/>
      <c r="AC430" s="57"/>
      <c r="AF430" s="57"/>
      <c r="AG430" s="57"/>
      <c r="AJ430" s="57"/>
      <c r="AK430" s="57"/>
      <c r="AN430" s="57"/>
      <c r="AO430" s="57"/>
      <c r="AR430" s="57"/>
      <c r="AS430" s="57"/>
      <c r="AT430" s="91"/>
      <c r="AU430" s="91"/>
      <c r="AV430" s="57"/>
      <c r="AW430" s="57"/>
    </row>
    <row r="431" spans="4:49" ht="15.75" customHeight="1" x14ac:dyDescent="0.25">
      <c r="D431" s="90"/>
      <c r="E431" s="57"/>
      <c r="H431" s="57"/>
      <c r="I431" s="57"/>
      <c r="L431" s="57"/>
      <c r="M431" s="57"/>
      <c r="P431" s="57"/>
      <c r="Q431" s="57"/>
      <c r="T431" s="57"/>
      <c r="U431" s="57"/>
      <c r="X431" s="57"/>
      <c r="Y431" s="57"/>
      <c r="AB431" s="57"/>
      <c r="AC431" s="57"/>
      <c r="AF431" s="57"/>
      <c r="AG431" s="57"/>
      <c r="AJ431" s="57"/>
      <c r="AK431" s="57"/>
      <c r="AN431" s="57"/>
      <c r="AO431" s="57"/>
      <c r="AR431" s="57"/>
      <c r="AS431" s="57"/>
      <c r="AT431" s="91"/>
      <c r="AU431" s="91"/>
      <c r="AV431" s="57"/>
      <c r="AW431" s="57"/>
    </row>
    <row r="432" spans="4:49" ht="15.75" customHeight="1" x14ac:dyDescent="0.25">
      <c r="D432" s="90"/>
      <c r="E432" s="57"/>
      <c r="H432" s="57"/>
      <c r="I432" s="57"/>
      <c r="L432" s="57"/>
      <c r="M432" s="57"/>
      <c r="P432" s="57"/>
      <c r="Q432" s="57"/>
      <c r="T432" s="57"/>
      <c r="U432" s="57"/>
      <c r="X432" s="57"/>
      <c r="Y432" s="57"/>
      <c r="AB432" s="57"/>
      <c r="AC432" s="57"/>
      <c r="AF432" s="57"/>
      <c r="AG432" s="57"/>
      <c r="AJ432" s="57"/>
      <c r="AK432" s="57"/>
      <c r="AN432" s="57"/>
      <c r="AO432" s="57"/>
      <c r="AR432" s="57"/>
      <c r="AS432" s="57"/>
      <c r="AT432" s="91"/>
      <c r="AU432" s="91"/>
      <c r="AV432" s="57"/>
      <c r="AW432" s="57"/>
    </row>
    <row r="433" spans="4:49" ht="15.75" customHeight="1" x14ac:dyDescent="0.25">
      <c r="D433" s="90"/>
      <c r="E433" s="57"/>
      <c r="H433" s="57"/>
      <c r="I433" s="57"/>
      <c r="L433" s="57"/>
      <c r="M433" s="57"/>
      <c r="P433" s="57"/>
      <c r="Q433" s="57"/>
      <c r="T433" s="57"/>
      <c r="U433" s="57"/>
      <c r="X433" s="57"/>
      <c r="Y433" s="57"/>
      <c r="AB433" s="57"/>
      <c r="AC433" s="57"/>
      <c r="AF433" s="57"/>
      <c r="AG433" s="57"/>
      <c r="AJ433" s="57"/>
      <c r="AK433" s="57"/>
      <c r="AN433" s="57"/>
      <c r="AO433" s="57"/>
      <c r="AR433" s="57"/>
      <c r="AS433" s="57"/>
      <c r="AT433" s="91"/>
      <c r="AU433" s="91"/>
      <c r="AV433" s="57"/>
      <c r="AW433" s="57"/>
    </row>
    <row r="434" spans="4:49" ht="15.75" customHeight="1" x14ac:dyDescent="0.25">
      <c r="D434" s="90"/>
      <c r="E434" s="57"/>
      <c r="H434" s="57"/>
      <c r="I434" s="57"/>
      <c r="L434" s="57"/>
      <c r="M434" s="57"/>
      <c r="P434" s="57"/>
      <c r="Q434" s="57"/>
      <c r="T434" s="57"/>
      <c r="U434" s="57"/>
      <c r="X434" s="57"/>
      <c r="Y434" s="57"/>
      <c r="AB434" s="57"/>
      <c r="AC434" s="57"/>
      <c r="AF434" s="57"/>
      <c r="AG434" s="57"/>
      <c r="AJ434" s="57"/>
      <c r="AK434" s="57"/>
      <c r="AN434" s="57"/>
      <c r="AO434" s="57"/>
      <c r="AR434" s="57"/>
      <c r="AS434" s="57"/>
      <c r="AT434" s="91"/>
      <c r="AU434" s="91"/>
      <c r="AV434" s="57"/>
      <c r="AW434" s="57"/>
    </row>
    <row r="435" spans="4:49" ht="15.75" customHeight="1" x14ac:dyDescent="0.25">
      <c r="D435" s="90"/>
      <c r="E435" s="57"/>
      <c r="H435" s="57"/>
      <c r="I435" s="57"/>
      <c r="L435" s="57"/>
      <c r="M435" s="57"/>
      <c r="P435" s="57"/>
      <c r="Q435" s="57"/>
      <c r="T435" s="57"/>
      <c r="U435" s="57"/>
      <c r="X435" s="57"/>
      <c r="Y435" s="57"/>
      <c r="AB435" s="57"/>
      <c r="AC435" s="57"/>
      <c r="AF435" s="57"/>
      <c r="AG435" s="57"/>
      <c r="AJ435" s="57"/>
      <c r="AK435" s="57"/>
      <c r="AN435" s="57"/>
      <c r="AO435" s="57"/>
      <c r="AR435" s="57"/>
      <c r="AS435" s="57"/>
      <c r="AT435" s="91"/>
      <c r="AU435" s="91"/>
      <c r="AV435" s="57"/>
      <c r="AW435" s="57"/>
    </row>
    <row r="436" spans="4:49" ht="15.75" customHeight="1" x14ac:dyDescent="0.25">
      <c r="D436" s="90"/>
      <c r="E436" s="57"/>
      <c r="H436" s="57"/>
      <c r="I436" s="57"/>
      <c r="L436" s="57"/>
      <c r="M436" s="57"/>
      <c r="P436" s="57"/>
      <c r="Q436" s="57"/>
      <c r="T436" s="57"/>
      <c r="U436" s="57"/>
      <c r="X436" s="57"/>
      <c r="Y436" s="57"/>
      <c r="AB436" s="57"/>
      <c r="AC436" s="57"/>
      <c r="AF436" s="57"/>
      <c r="AG436" s="57"/>
      <c r="AJ436" s="57"/>
      <c r="AK436" s="57"/>
      <c r="AN436" s="57"/>
      <c r="AO436" s="57"/>
      <c r="AR436" s="57"/>
      <c r="AS436" s="57"/>
      <c r="AT436" s="91"/>
      <c r="AU436" s="91"/>
      <c r="AV436" s="57"/>
      <c r="AW436" s="57"/>
    </row>
    <row r="437" spans="4:49" ht="15.75" customHeight="1" x14ac:dyDescent="0.25">
      <c r="D437" s="90"/>
      <c r="E437" s="57"/>
      <c r="H437" s="57"/>
      <c r="I437" s="57"/>
      <c r="L437" s="57"/>
      <c r="M437" s="57"/>
      <c r="P437" s="57"/>
      <c r="Q437" s="57"/>
      <c r="T437" s="57"/>
      <c r="U437" s="57"/>
      <c r="X437" s="57"/>
      <c r="Y437" s="57"/>
      <c r="AB437" s="57"/>
      <c r="AC437" s="57"/>
      <c r="AF437" s="57"/>
      <c r="AG437" s="57"/>
      <c r="AJ437" s="57"/>
      <c r="AK437" s="57"/>
      <c r="AN437" s="57"/>
      <c r="AO437" s="57"/>
      <c r="AR437" s="57"/>
      <c r="AS437" s="57"/>
      <c r="AT437" s="91"/>
      <c r="AU437" s="91"/>
      <c r="AV437" s="57"/>
      <c r="AW437" s="57"/>
    </row>
    <row r="438" spans="4:49" ht="15.75" customHeight="1" x14ac:dyDescent="0.25">
      <c r="D438" s="90"/>
      <c r="E438" s="57"/>
      <c r="H438" s="57"/>
      <c r="I438" s="57"/>
      <c r="L438" s="57"/>
      <c r="M438" s="57"/>
      <c r="P438" s="57"/>
      <c r="Q438" s="57"/>
      <c r="T438" s="57"/>
      <c r="U438" s="57"/>
      <c r="X438" s="57"/>
      <c r="Y438" s="57"/>
      <c r="AB438" s="57"/>
      <c r="AC438" s="57"/>
      <c r="AF438" s="57"/>
      <c r="AG438" s="57"/>
      <c r="AJ438" s="57"/>
      <c r="AK438" s="57"/>
      <c r="AN438" s="57"/>
      <c r="AO438" s="57"/>
      <c r="AR438" s="57"/>
      <c r="AS438" s="57"/>
      <c r="AT438" s="91"/>
      <c r="AU438" s="91"/>
      <c r="AV438" s="57"/>
      <c r="AW438" s="57"/>
    </row>
    <row r="439" spans="4:49" ht="15.75" customHeight="1" x14ac:dyDescent="0.25">
      <c r="D439" s="90"/>
      <c r="E439" s="57"/>
      <c r="H439" s="57"/>
      <c r="I439" s="57"/>
      <c r="L439" s="57"/>
      <c r="M439" s="57"/>
      <c r="P439" s="57"/>
      <c r="Q439" s="57"/>
      <c r="T439" s="57"/>
      <c r="U439" s="57"/>
      <c r="X439" s="57"/>
      <c r="Y439" s="57"/>
      <c r="AB439" s="57"/>
      <c r="AC439" s="57"/>
      <c r="AF439" s="57"/>
      <c r="AG439" s="57"/>
      <c r="AJ439" s="57"/>
      <c r="AK439" s="57"/>
      <c r="AN439" s="57"/>
      <c r="AO439" s="57"/>
      <c r="AR439" s="57"/>
      <c r="AS439" s="57"/>
      <c r="AT439" s="91"/>
      <c r="AU439" s="91"/>
      <c r="AV439" s="57"/>
      <c r="AW439" s="57"/>
    </row>
    <row r="440" spans="4:49" ht="15.75" customHeight="1" x14ac:dyDescent="0.25">
      <c r="D440" s="90"/>
      <c r="E440" s="57"/>
      <c r="H440" s="57"/>
      <c r="I440" s="57"/>
      <c r="L440" s="57"/>
      <c r="M440" s="57"/>
      <c r="P440" s="57"/>
      <c r="Q440" s="57"/>
      <c r="T440" s="57"/>
      <c r="U440" s="57"/>
      <c r="X440" s="57"/>
      <c r="Y440" s="57"/>
      <c r="AB440" s="57"/>
      <c r="AC440" s="57"/>
      <c r="AF440" s="57"/>
      <c r="AG440" s="57"/>
      <c r="AJ440" s="57"/>
      <c r="AK440" s="57"/>
      <c r="AN440" s="57"/>
      <c r="AO440" s="57"/>
      <c r="AR440" s="57"/>
      <c r="AS440" s="57"/>
      <c r="AT440" s="91"/>
      <c r="AU440" s="91"/>
      <c r="AV440" s="57"/>
      <c r="AW440" s="57"/>
    </row>
    <row r="441" spans="4:49" ht="15.75" customHeight="1" x14ac:dyDescent="0.25">
      <c r="D441" s="90"/>
      <c r="E441" s="57"/>
      <c r="H441" s="57"/>
      <c r="I441" s="57"/>
      <c r="L441" s="57"/>
      <c r="M441" s="57"/>
      <c r="P441" s="57"/>
      <c r="Q441" s="57"/>
      <c r="T441" s="57"/>
      <c r="U441" s="57"/>
      <c r="X441" s="57"/>
      <c r="Y441" s="57"/>
      <c r="AB441" s="57"/>
      <c r="AC441" s="57"/>
      <c r="AF441" s="57"/>
      <c r="AG441" s="57"/>
      <c r="AJ441" s="57"/>
      <c r="AK441" s="57"/>
      <c r="AN441" s="57"/>
      <c r="AO441" s="57"/>
      <c r="AR441" s="57"/>
      <c r="AS441" s="57"/>
      <c r="AT441" s="91"/>
      <c r="AU441" s="91"/>
      <c r="AV441" s="57"/>
      <c r="AW441" s="57"/>
    </row>
    <row r="442" spans="4:49" ht="15.75" customHeight="1" x14ac:dyDescent="0.25">
      <c r="D442" s="90"/>
      <c r="E442" s="57"/>
      <c r="H442" s="57"/>
      <c r="I442" s="57"/>
      <c r="L442" s="57"/>
      <c r="M442" s="57"/>
      <c r="P442" s="57"/>
      <c r="Q442" s="57"/>
      <c r="T442" s="57"/>
      <c r="U442" s="57"/>
      <c r="X442" s="57"/>
      <c r="Y442" s="57"/>
      <c r="AB442" s="57"/>
      <c r="AC442" s="57"/>
      <c r="AF442" s="57"/>
      <c r="AG442" s="57"/>
      <c r="AJ442" s="57"/>
      <c r="AK442" s="57"/>
      <c r="AN442" s="57"/>
      <c r="AO442" s="57"/>
      <c r="AR442" s="57"/>
      <c r="AS442" s="57"/>
      <c r="AT442" s="91"/>
      <c r="AU442" s="91"/>
      <c r="AV442" s="57"/>
      <c r="AW442" s="57"/>
    </row>
    <row r="443" spans="4:49" ht="15.75" customHeight="1" x14ac:dyDescent="0.25">
      <c r="D443" s="90"/>
      <c r="E443" s="57"/>
      <c r="H443" s="57"/>
      <c r="I443" s="57"/>
      <c r="L443" s="57"/>
      <c r="M443" s="57"/>
      <c r="P443" s="57"/>
      <c r="Q443" s="57"/>
      <c r="T443" s="57"/>
      <c r="U443" s="57"/>
      <c r="X443" s="57"/>
      <c r="Y443" s="57"/>
      <c r="AB443" s="57"/>
      <c r="AC443" s="57"/>
      <c r="AF443" s="57"/>
      <c r="AG443" s="57"/>
      <c r="AJ443" s="57"/>
      <c r="AK443" s="57"/>
      <c r="AN443" s="57"/>
      <c r="AO443" s="57"/>
      <c r="AR443" s="57"/>
      <c r="AS443" s="57"/>
      <c r="AT443" s="91"/>
      <c r="AU443" s="91"/>
      <c r="AV443" s="57"/>
      <c r="AW443" s="57"/>
    </row>
    <row r="444" spans="4:49" ht="15.75" customHeight="1" x14ac:dyDescent="0.25">
      <c r="D444" s="90"/>
      <c r="E444" s="57"/>
      <c r="H444" s="57"/>
      <c r="I444" s="57"/>
      <c r="L444" s="57"/>
      <c r="M444" s="57"/>
      <c r="P444" s="57"/>
      <c r="Q444" s="57"/>
      <c r="T444" s="57"/>
      <c r="U444" s="57"/>
      <c r="X444" s="57"/>
      <c r="Y444" s="57"/>
      <c r="AB444" s="57"/>
      <c r="AC444" s="57"/>
      <c r="AF444" s="57"/>
      <c r="AG444" s="57"/>
      <c r="AJ444" s="57"/>
      <c r="AK444" s="57"/>
      <c r="AN444" s="57"/>
      <c r="AO444" s="57"/>
      <c r="AR444" s="57"/>
      <c r="AS444" s="57"/>
      <c r="AT444" s="91"/>
      <c r="AU444" s="91"/>
      <c r="AV444" s="57"/>
      <c r="AW444" s="57"/>
    </row>
    <row r="445" spans="4:49" ht="15.75" customHeight="1" x14ac:dyDescent="0.25">
      <c r="D445" s="90"/>
      <c r="E445" s="57"/>
      <c r="H445" s="57"/>
      <c r="I445" s="57"/>
      <c r="L445" s="57"/>
      <c r="M445" s="57"/>
      <c r="P445" s="57"/>
      <c r="Q445" s="57"/>
      <c r="T445" s="57"/>
      <c r="U445" s="57"/>
      <c r="X445" s="57"/>
      <c r="Y445" s="57"/>
      <c r="AB445" s="57"/>
      <c r="AC445" s="57"/>
      <c r="AF445" s="57"/>
      <c r="AG445" s="57"/>
      <c r="AJ445" s="57"/>
      <c r="AK445" s="57"/>
      <c r="AN445" s="57"/>
      <c r="AO445" s="57"/>
      <c r="AR445" s="57"/>
      <c r="AS445" s="57"/>
      <c r="AT445" s="91"/>
      <c r="AU445" s="91"/>
      <c r="AV445" s="57"/>
      <c r="AW445" s="57"/>
    </row>
    <row r="446" spans="4:49" ht="15.75" customHeight="1" x14ac:dyDescent="0.25">
      <c r="D446" s="90"/>
      <c r="E446" s="57"/>
      <c r="H446" s="57"/>
      <c r="I446" s="57"/>
      <c r="L446" s="57"/>
      <c r="M446" s="57"/>
      <c r="P446" s="57"/>
      <c r="Q446" s="57"/>
      <c r="T446" s="57"/>
      <c r="U446" s="57"/>
      <c r="X446" s="57"/>
      <c r="Y446" s="57"/>
      <c r="AB446" s="57"/>
      <c r="AC446" s="57"/>
      <c r="AF446" s="57"/>
      <c r="AG446" s="57"/>
      <c r="AJ446" s="57"/>
      <c r="AK446" s="57"/>
      <c r="AN446" s="57"/>
      <c r="AO446" s="57"/>
      <c r="AR446" s="57"/>
      <c r="AS446" s="57"/>
      <c r="AT446" s="91"/>
      <c r="AU446" s="91"/>
      <c r="AV446" s="57"/>
      <c r="AW446" s="57"/>
    </row>
    <row r="447" spans="4:49" ht="15.75" customHeight="1" x14ac:dyDescent="0.25">
      <c r="D447" s="90"/>
      <c r="E447" s="57"/>
      <c r="H447" s="57"/>
      <c r="I447" s="57"/>
      <c r="L447" s="57"/>
      <c r="M447" s="57"/>
      <c r="P447" s="57"/>
      <c r="Q447" s="57"/>
      <c r="T447" s="57"/>
      <c r="U447" s="57"/>
      <c r="X447" s="57"/>
      <c r="Y447" s="57"/>
      <c r="AB447" s="57"/>
      <c r="AC447" s="57"/>
      <c r="AF447" s="57"/>
      <c r="AG447" s="57"/>
      <c r="AJ447" s="57"/>
      <c r="AK447" s="57"/>
      <c r="AN447" s="57"/>
      <c r="AO447" s="57"/>
      <c r="AR447" s="57"/>
      <c r="AS447" s="57"/>
      <c r="AT447" s="91"/>
      <c r="AU447" s="91"/>
      <c r="AV447" s="57"/>
      <c r="AW447" s="57"/>
    </row>
    <row r="448" spans="4:49" ht="15.75" customHeight="1" x14ac:dyDescent="0.25">
      <c r="D448" s="90"/>
      <c r="E448" s="57"/>
      <c r="H448" s="57"/>
      <c r="I448" s="57"/>
      <c r="L448" s="57"/>
      <c r="M448" s="57"/>
      <c r="P448" s="57"/>
      <c r="Q448" s="57"/>
      <c r="T448" s="57"/>
      <c r="U448" s="57"/>
      <c r="X448" s="57"/>
      <c r="Y448" s="57"/>
      <c r="AB448" s="57"/>
      <c r="AC448" s="57"/>
      <c r="AF448" s="57"/>
      <c r="AG448" s="57"/>
      <c r="AJ448" s="57"/>
      <c r="AK448" s="57"/>
      <c r="AN448" s="57"/>
      <c r="AO448" s="57"/>
      <c r="AR448" s="57"/>
      <c r="AS448" s="57"/>
      <c r="AT448" s="91"/>
      <c r="AU448" s="91"/>
      <c r="AV448" s="57"/>
      <c r="AW448" s="57"/>
    </row>
    <row r="449" spans="4:49" ht="15.75" customHeight="1" x14ac:dyDescent="0.25">
      <c r="D449" s="90"/>
      <c r="E449" s="57"/>
      <c r="H449" s="57"/>
      <c r="I449" s="57"/>
      <c r="L449" s="57"/>
      <c r="M449" s="57"/>
      <c r="P449" s="57"/>
      <c r="Q449" s="57"/>
      <c r="T449" s="57"/>
      <c r="U449" s="57"/>
      <c r="X449" s="57"/>
      <c r="Y449" s="57"/>
      <c r="AB449" s="57"/>
      <c r="AC449" s="57"/>
      <c r="AF449" s="57"/>
      <c r="AG449" s="57"/>
      <c r="AJ449" s="57"/>
      <c r="AK449" s="57"/>
      <c r="AN449" s="57"/>
      <c r="AO449" s="57"/>
      <c r="AR449" s="57"/>
      <c r="AS449" s="57"/>
      <c r="AT449" s="91"/>
      <c r="AU449" s="91"/>
      <c r="AV449" s="57"/>
      <c r="AW449" s="57"/>
    </row>
    <row r="450" spans="4:49" ht="15.75" customHeight="1" x14ac:dyDescent="0.25">
      <c r="D450" s="90"/>
      <c r="E450" s="57"/>
      <c r="H450" s="57"/>
      <c r="I450" s="57"/>
      <c r="L450" s="57"/>
      <c r="M450" s="57"/>
      <c r="P450" s="57"/>
      <c r="Q450" s="57"/>
      <c r="T450" s="57"/>
      <c r="U450" s="57"/>
      <c r="X450" s="57"/>
      <c r="Y450" s="57"/>
      <c r="AB450" s="57"/>
      <c r="AC450" s="57"/>
      <c r="AF450" s="57"/>
      <c r="AG450" s="57"/>
      <c r="AJ450" s="57"/>
      <c r="AK450" s="57"/>
      <c r="AN450" s="57"/>
      <c r="AO450" s="57"/>
      <c r="AR450" s="57"/>
      <c r="AS450" s="57"/>
      <c r="AT450" s="91"/>
      <c r="AU450" s="91"/>
      <c r="AV450" s="57"/>
      <c r="AW450" s="57"/>
    </row>
    <row r="451" spans="4:49" ht="15.75" customHeight="1" x14ac:dyDescent="0.25">
      <c r="D451" s="90"/>
      <c r="E451" s="57"/>
      <c r="H451" s="57"/>
      <c r="I451" s="57"/>
      <c r="L451" s="57"/>
      <c r="M451" s="57"/>
      <c r="P451" s="57"/>
      <c r="Q451" s="57"/>
      <c r="T451" s="57"/>
      <c r="U451" s="57"/>
      <c r="X451" s="57"/>
      <c r="Y451" s="57"/>
      <c r="AB451" s="57"/>
      <c r="AC451" s="57"/>
      <c r="AF451" s="57"/>
      <c r="AG451" s="57"/>
      <c r="AJ451" s="57"/>
      <c r="AK451" s="57"/>
      <c r="AN451" s="57"/>
      <c r="AO451" s="57"/>
      <c r="AR451" s="57"/>
      <c r="AS451" s="57"/>
      <c r="AT451" s="91"/>
      <c r="AU451" s="91"/>
      <c r="AV451" s="57"/>
      <c r="AW451" s="57"/>
    </row>
    <row r="452" spans="4:49" ht="15.75" customHeight="1" x14ac:dyDescent="0.25">
      <c r="D452" s="90"/>
      <c r="E452" s="57"/>
      <c r="H452" s="57"/>
      <c r="I452" s="57"/>
      <c r="L452" s="57"/>
      <c r="M452" s="57"/>
      <c r="P452" s="57"/>
      <c r="Q452" s="57"/>
      <c r="T452" s="57"/>
      <c r="U452" s="57"/>
      <c r="X452" s="57"/>
      <c r="Y452" s="57"/>
      <c r="AB452" s="57"/>
      <c r="AC452" s="57"/>
      <c r="AF452" s="57"/>
      <c r="AG452" s="57"/>
      <c r="AJ452" s="57"/>
      <c r="AK452" s="57"/>
      <c r="AN452" s="57"/>
      <c r="AO452" s="57"/>
      <c r="AR452" s="57"/>
      <c r="AS452" s="57"/>
      <c r="AT452" s="91"/>
      <c r="AU452" s="91"/>
      <c r="AV452" s="57"/>
      <c r="AW452" s="57"/>
    </row>
    <row r="453" spans="4:49" ht="15.75" customHeight="1" x14ac:dyDescent="0.25">
      <c r="D453" s="90"/>
      <c r="E453" s="57"/>
      <c r="H453" s="57"/>
      <c r="I453" s="57"/>
      <c r="L453" s="57"/>
      <c r="M453" s="57"/>
      <c r="P453" s="57"/>
      <c r="Q453" s="57"/>
      <c r="T453" s="57"/>
      <c r="U453" s="57"/>
      <c r="X453" s="57"/>
      <c r="Y453" s="57"/>
      <c r="AB453" s="57"/>
      <c r="AC453" s="57"/>
      <c r="AF453" s="57"/>
      <c r="AG453" s="57"/>
      <c r="AJ453" s="57"/>
      <c r="AK453" s="57"/>
      <c r="AN453" s="57"/>
      <c r="AO453" s="57"/>
      <c r="AR453" s="57"/>
      <c r="AS453" s="57"/>
      <c r="AT453" s="91"/>
      <c r="AU453" s="91"/>
      <c r="AV453" s="57"/>
      <c r="AW453" s="57"/>
    </row>
    <row r="454" spans="4:49" ht="15.75" customHeight="1" x14ac:dyDescent="0.25">
      <c r="D454" s="90"/>
      <c r="E454" s="57"/>
      <c r="H454" s="57"/>
      <c r="I454" s="57"/>
      <c r="L454" s="57"/>
      <c r="M454" s="57"/>
      <c r="P454" s="57"/>
      <c r="Q454" s="57"/>
      <c r="T454" s="57"/>
      <c r="U454" s="57"/>
      <c r="X454" s="57"/>
      <c r="Y454" s="57"/>
      <c r="AB454" s="57"/>
      <c r="AC454" s="57"/>
      <c r="AF454" s="57"/>
      <c r="AG454" s="57"/>
      <c r="AJ454" s="57"/>
      <c r="AK454" s="57"/>
      <c r="AN454" s="57"/>
      <c r="AO454" s="57"/>
      <c r="AR454" s="57"/>
      <c r="AS454" s="57"/>
      <c r="AT454" s="91"/>
      <c r="AU454" s="91"/>
      <c r="AV454" s="57"/>
      <c r="AW454" s="57"/>
    </row>
    <row r="455" spans="4:49" ht="15.75" customHeight="1" x14ac:dyDescent="0.25">
      <c r="D455" s="90"/>
      <c r="E455" s="57"/>
      <c r="H455" s="57"/>
      <c r="I455" s="57"/>
      <c r="L455" s="57"/>
      <c r="M455" s="57"/>
      <c r="P455" s="57"/>
      <c r="Q455" s="57"/>
      <c r="T455" s="57"/>
      <c r="U455" s="57"/>
      <c r="X455" s="57"/>
      <c r="Y455" s="57"/>
      <c r="AB455" s="57"/>
      <c r="AC455" s="57"/>
      <c r="AF455" s="57"/>
      <c r="AG455" s="57"/>
      <c r="AJ455" s="57"/>
      <c r="AK455" s="57"/>
      <c r="AN455" s="57"/>
      <c r="AO455" s="57"/>
      <c r="AR455" s="57"/>
      <c r="AS455" s="57"/>
      <c r="AT455" s="91"/>
      <c r="AU455" s="91"/>
      <c r="AV455" s="57"/>
      <c r="AW455" s="57"/>
    </row>
    <row r="456" spans="4:49" ht="15.75" customHeight="1" x14ac:dyDescent="0.25">
      <c r="D456" s="90"/>
      <c r="E456" s="57"/>
      <c r="H456" s="57"/>
      <c r="I456" s="57"/>
      <c r="L456" s="57"/>
      <c r="M456" s="57"/>
      <c r="P456" s="57"/>
      <c r="Q456" s="57"/>
      <c r="T456" s="57"/>
      <c r="U456" s="57"/>
      <c r="X456" s="57"/>
      <c r="Y456" s="57"/>
      <c r="AB456" s="57"/>
      <c r="AC456" s="57"/>
      <c r="AF456" s="57"/>
      <c r="AG456" s="57"/>
      <c r="AJ456" s="57"/>
      <c r="AK456" s="57"/>
      <c r="AN456" s="57"/>
      <c r="AO456" s="57"/>
      <c r="AR456" s="57"/>
      <c r="AS456" s="57"/>
      <c r="AT456" s="91"/>
      <c r="AU456" s="91"/>
      <c r="AV456" s="57"/>
      <c r="AW456" s="57"/>
    </row>
    <row r="457" spans="4:49" ht="15.75" customHeight="1" x14ac:dyDescent="0.25">
      <c r="D457" s="90"/>
      <c r="E457" s="57"/>
      <c r="H457" s="57"/>
      <c r="I457" s="57"/>
      <c r="L457" s="57"/>
      <c r="M457" s="57"/>
      <c r="P457" s="57"/>
      <c r="Q457" s="57"/>
      <c r="T457" s="57"/>
      <c r="U457" s="57"/>
      <c r="X457" s="57"/>
      <c r="Y457" s="57"/>
      <c r="AB457" s="57"/>
      <c r="AC457" s="57"/>
      <c r="AF457" s="57"/>
      <c r="AG457" s="57"/>
      <c r="AJ457" s="57"/>
      <c r="AK457" s="57"/>
      <c r="AN457" s="57"/>
      <c r="AO457" s="57"/>
      <c r="AR457" s="57"/>
      <c r="AS457" s="57"/>
      <c r="AT457" s="91"/>
      <c r="AU457" s="91"/>
      <c r="AV457" s="57"/>
      <c r="AW457" s="57"/>
    </row>
    <row r="458" spans="4:49" ht="15.75" customHeight="1" x14ac:dyDescent="0.25">
      <c r="D458" s="90"/>
      <c r="E458" s="57"/>
      <c r="H458" s="57"/>
      <c r="I458" s="57"/>
      <c r="L458" s="57"/>
      <c r="M458" s="57"/>
      <c r="P458" s="57"/>
      <c r="Q458" s="57"/>
      <c r="T458" s="57"/>
      <c r="U458" s="57"/>
      <c r="X458" s="57"/>
      <c r="Y458" s="57"/>
      <c r="AB458" s="57"/>
      <c r="AC458" s="57"/>
      <c r="AF458" s="57"/>
      <c r="AG458" s="57"/>
      <c r="AJ458" s="57"/>
      <c r="AK458" s="57"/>
      <c r="AN458" s="57"/>
      <c r="AO458" s="57"/>
      <c r="AR458" s="57"/>
      <c r="AS458" s="57"/>
      <c r="AT458" s="91"/>
      <c r="AU458" s="91"/>
      <c r="AV458" s="57"/>
      <c r="AW458" s="57"/>
    </row>
    <row r="459" spans="4:49" ht="15.75" customHeight="1" x14ac:dyDescent="0.25">
      <c r="D459" s="90"/>
      <c r="E459" s="57"/>
      <c r="H459" s="57"/>
      <c r="I459" s="57"/>
      <c r="L459" s="57"/>
      <c r="M459" s="57"/>
      <c r="P459" s="57"/>
      <c r="Q459" s="57"/>
      <c r="T459" s="57"/>
      <c r="U459" s="57"/>
      <c r="X459" s="57"/>
      <c r="Y459" s="57"/>
      <c r="AB459" s="57"/>
      <c r="AC459" s="57"/>
      <c r="AF459" s="57"/>
      <c r="AG459" s="57"/>
      <c r="AJ459" s="57"/>
      <c r="AK459" s="57"/>
      <c r="AN459" s="57"/>
      <c r="AO459" s="57"/>
      <c r="AR459" s="57"/>
      <c r="AS459" s="57"/>
      <c r="AT459" s="91"/>
      <c r="AU459" s="91"/>
      <c r="AV459" s="57"/>
      <c r="AW459" s="57"/>
    </row>
    <row r="460" spans="4:49" ht="15.75" customHeight="1" x14ac:dyDescent="0.25">
      <c r="D460" s="90"/>
      <c r="E460" s="57"/>
      <c r="H460" s="57"/>
      <c r="I460" s="57"/>
      <c r="L460" s="57"/>
      <c r="M460" s="57"/>
      <c r="P460" s="57"/>
      <c r="Q460" s="57"/>
      <c r="T460" s="57"/>
      <c r="U460" s="57"/>
      <c r="X460" s="57"/>
      <c r="Y460" s="57"/>
      <c r="AB460" s="57"/>
      <c r="AC460" s="57"/>
      <c r="AF460" s="57"/>
      <c r="AG460" s="57"/>
      <c r="AJ460" s="57"/>
      <c r="AK460" s="57"/>
      <c r="AN460" s="57"/>
      <c r="AO460" s="57"/>
      <c r="AR460" s="57"/>
      <c r="AS460" s="57"/>
      <c r="AT460" s="91"/>
      <c r="AU460" s="91"/>
      <c r="AV460" s="57"/>
      <c r="AW460" s="57"/>
    </row>
    <row r="461" spans="4:49" ht="15.75" customHeight="1" x14ac:dyDescent="0.25">
      <c r="D461" s="90"/>
      <c r="E461" s="57"/>
      <c r="H461" s="57"/>
      <c r="I461" s="57"/>
      <c r="L461" s="57"/>
      <c r="M461" s="57"/>
      <c r="P461" s="57"/>
      <c r="Q461" s="57"/>
      <c r="T461" s="57"/>
      <c r="U461" s="57"/>
      <c r="X461" s="57"/>
      <c r="Y461" s="57"/>
      <c r="AB461" s="57"/>
      <c r="AC461" s="57"/>
      <c r="AF461" s="57"/>
      <c r="AG461" s="57"/>
      <c r="AJ461" s="57"/>
      <c r="AK461" s="57"/>
      <c r="AN461" s="57"/>
      <c r="AO461" s="57"/>
      <c r="AR461" s="57"/>
      <c r="AS461" s="57"/>
      <c r="AT461" s="91"/>
      <c r="AU461" s="91"/>
      <c r="AV461" s="57"/>
      <c r="AW461" s="57"/>
    </row>
    <row r="462" spans="4:49" ht="15.75" customHeight="1" x14ac:dyDescent="0.25">
      <c r="D462" s="90"/>
      <c r="E462" s="57"/>
      <c r="H462" s="57"/>
      <c r="I462" s="57"/>
      <c r="L462" s="57"/>
      <c r="M462" s="57"/>
      <c r="P462" s="57"/>
      <c r="Q462" s="57"/>
      <c r="T462" s="57"/>
      <c r="U462" s="57"/>
      <c r="X462" s="57"/>
      <c r="Y462" s="57"/>
      <c r="AB462" s="57"/>
      <c r="AC462" s="57"/>
      <c r="AF462" s="57"/>
      <c r="AG462" s="57"/>
      <c r="AJ462" s="57"/>
      <c r="AK462" s="57"/>
      <c r="AN462" s="57"/>
      <c r="AO462" s="57"/>
      <c r="AR462" s="57"/>
      <c r="AS462" s="57"/>
      <c r="AT462" s="91"/>
      <c r="AU462" s="91"/>
      <c r="AV462" s="57"/>
      <c r="AW462" s="57"/>
    </row>
    <row r="463" spans="4:49" ht="15.75" customHeight="1" x14ac:dyDescent="0.25">
      <c r="D463" s="90"/>
      <c r="E463" s="57"/>
      <c r="H463" s="57"/>
      <c r="I463" s="57"/>
      <c r="L463" s="57"/>
      <c r="M463" s="57"/>
      <c r="P463" s="57"/>
      <c r="Q463" s="57"/>
      <c r="T463" s="57"/>
      <c r="U463" s="57"/>
      <c r="X463" s="57"/>
      <c r="Y463" s="57"/>
      <c r="AB463" s="57"/>
      <c r="AC463" s="57"/>
      <c r="AF463" s="57"/>
      <c r="AG463" s="57"/>
      <c r="AJ463" s="57"/>
      <c r="AK463" s="57"/>
      <c r="AN463" s="57"/>
      <c r="AO463" s="57"/>
      <c r="AR463" s="57"/>
      <c r="AS463" s="57"/>
      <c r="AT463" s="91"/>
      <c r="AU463" s="91"/>
      <c r="AV463" s="57"/>
      <c r="AW463" s="57"/>
    </row>
    <row r="464" spans="4:49" ht="15.75" customHeight="1" x14ac:dyDescent="0.25">
      <c r="D464" s="90"/>
      <c r="E464" s="57"/>
      <c r="H464" s="57"/>
      <c r="I464" s="57"/>
      <c r="L464" s="57"/>
      <c r="M464" s="57"/>
      <c r="P464" s="57"/>
      <c r="Q464" s="57"/>
      <c r="T464" s="57"/>
      <c r="U464" s="57"/>
      <c r="X464" s="57"/>
      <c r="Y464" s="57"/>
      <c r="AB464" s="57"/>
      <c r="AC464" s="57"/>
      <c r="AF464" s="57"/>
      <c r="AG464" s="57"/>
      <c r="AJ464" s="57"/>
      <c r="AK464" s="57"/>
      <c r="AN464" s="57"/>
      <c r="AO464" s="57"/>
      <c r="AR464" s="57"/>
      <c r="AS464" s="57"/>
      <c r="AT464" s="91"/>
      <c r="AU464" s="91"/>
      <c r="AV464" s="57"/>
      <c r="AW464" s="57"/>
    </row>
    <row r="465" spans="4:49" ht="15.75" customHeight="1" x14ac:dyDescent="0.25">
      <c r="D465" s="90"/>
      <c r="E465" s="57"/>
      <c r="H465" s="57"/>
      <c r="I465" s="57"/>
      <c r="L465" s="57"/>
      <c r="M465" s="57"/>
      <c r="P465" s="57"/>
      <c r="Q465" s="57"/>
      <c r="T465" s="57"/>
      <c r="U465" s="57"/>
      <c r="X465" s="57"/>
      <c r="Y465" s="57"/>
      <c r="AB465" s="57"/>
      <c r="AC465" s="57"/>
      <c r="AF465" s="57"/>
      <c r="AG465" s="57"/>
      <c r="AJ465" s="57"/>
      <c r="AK465" s="57"/>
      <c r="AN465" s="57"/>
      <c r="AO465" s="57"/>
      <c r="AR465" s="57"/>
      <c r="AS465" s="57"/>
      <c r="AT465" s="91"/>
      <c r="AU465" s="91"/>
      <c r="AV465" s="57"/>
      <c r="AW465" s="57"/>
    </row>
    <row r="466" spans="4:49" ht="15.75" customHeight="1" x14ac:dyDescent="0.25">
      <c r="D466" s="90"/>
      <c r="E466" s="57"/>
      <c r="H466" s="57"/>
      <c r="I466" s="57"/>
      <c r="L466" s="57"/>
      <c r="M466" s="57"/>
      <c r="P466" s="57"/>
      <c r="Q466" s="57"/>
      <c r="T466" s="57"/>
      <c r="U466" s="57"/>
      <c r="X466" s="57"/>
      <c r="Y466" s="57"/>
      <c r="AB466" s="57"/>
      <c r="AC466" s="57"/>
      <c r="AF466" s="57"/>
      <c r="AG466" s="57"/>
      <c r="AJ466" s="57"/>
      <c r="AK466" s="57"/>
      <c r="AN466" s="57"/>
      <c r="AO466" s="57"/>
      <c r="AR466" s="57"/>
      <c r="AS466" s="57"/>
      <c r="AT466" s="91"/>
      <c r="AU466" s="91"/>
      <c r="AV466" s="57"/>
      <c r="AW466" s="57"/>
    </row>
    <row r="467" spans="4:49" ht="15.75" customHeight="1" x14ac:dyDescent="0.25">
      <c r="D467" s="90"/>
      <c r="E467" s="57"/>
      <c r="H467" s="57"/>
      <c r="I467" s="57"/>
      <c r="L467" s="57"/>
      <c r="M467" s="57"/>
      <c r="P467" s="57"/>
      <c r="Q467" s="57"/>
      <c r="T467" s="57"/>
      <c r="U467" s="57"/>
      <c r="X467" s="57"/>
      <c r="Y467" s="57"/>
      <c r="AB467" s="57"/>
      <c r="AC467" s="57"/>
      <c r="AF467" s="57"/>
      <c r="AG467" s="57"/>
      <c r="AJ467" s="57"/>
      <c r="AK467" s="57"/>
      <c r="AN467" s="57"/>
      <c r="AO467" s="57"/>
      <c r="AR467" s="57"/>
      <c r="AS467" s="57"/>
      <c r="AT467" s="91"/>
      <c r="AU467" s="91"/>
      <c r="AV467" s="57"/>
      <c r="AW467" s="57"/>
    </row>
    <row r="468" spans="4:49" ht="15.75" customHeight="1" x14ac:dyDescent="0.25">
      <c r="D468" s="90"/>
      <c r="E468" s="57"/>
      <c r="H468" s="57"/>
      <c r="I468" s="57"/>
      <c r="L468" s="57"/>
      <c r="M468" s="57"/>
      <c r="P468" s="57"/>
      <c r="Q468" s="57"/>
      <c r="T468" s="57"/>
      <c r="U468" s="57"/>
      <c r="X468" s="57"/>
      <c r="Y468" s="57"/>
      <c r="AB468" s="57"/>
      <c r="AC468" s="57"/>
      <c r="AF468" s="57"/>
      <c r="AG468" s="57"/>
      <c r="AJ468" s="57"/>
      <c r="AK468" s="57"/>
      <c r="AN468" s="57"/>
      <c r="AO468" s="57"/>
      <c r="AR468" s="57"/>
      <c r="AS468" s="57"/>
      <c r="AT468" s="91"/>
      <c r="AU468" s="91"/>
      <c r="AV468" s="57"/>
      <c r="AW468" s="57"/>
    </row>
    <row r="469" spans="4:49" ht="15.75" customHeight="1" x14ac:dyDescent="0.25">
      <c r="D469" s="90"/>
      <c r="E469" s="57"/>
      <c r="H469" s="57"/>
      <c r="I469" s="57"/>
      <c r="L469" s="57"/>
      <c r="M469" s="57"/>
      <c r="P469" s="57"/>
      <c r="Q469" s="57"/>
      <c r="T469" s="57"/>
      <c r="U469" s="57"/>
      <c r="X469" s="57"/>
      <c r="Y469" s="57"/>
      <c r="AB469" s="57"/>
      <c r="AC469" s="57"/>
      <c r="AF469" s="57"/>
      <c r="AG469" s="57"/>
      <c r="AJ469" s="57"/>
      <c r="AK469" s="57"/>
      <c r="AN469" s="57"/>
      <c r="AO469" s="57"/>
      <c r="AR469" s="57"/>
      <c r="AS469" s="57"/>
      <c r="AT469" s="91"/>
      <c r="AU469" s="91"/>
      <c r="AV469" s="57"/>
      <c r="AW469" s="57"/>
    </row>
    <row r="470" spans="4:49" ht="15.75" customHeight="1" x14ac:dyDescent="0.25">
      <c r="D470" s="90"/>
      <c r="E470" s="57"/>
      <c r="H470" s="57"/>
      <c r="I470" s="57"/>
      <c r="L470" s="57"/>
      <c r="M470" s="57"/>
      <c r="P470" s="57"/>
      <c r="Q470" s="57"/>
      <c r="T470" s="57"/>
      <c r="U470" s="57"/>
      <c r="X470" s="57"/>
      <c r="Y470" s="57"/>
      <c r="AB470" s="57"/>
      <c r="AC470" s="57"/>
      <c r="AF470" s="57"/>
      <c r="AG470" s="57"/>
      <c r="AJ470" s="57"/>
      <c r="AK470" s="57"/>
      <c r="AN470" s="57"/>
      <c r="AO470" s="57"/>
      <c r="AR470" s="57"/>
      <c r="AS470" s="57"/>
      <c r="AT470" s="91"/>
      <c r="AU470" s="91"/>
      <c r="AV470" s="57"/>
      <c r="AW470" s="57"/>
    </row>
    <row r="471" spans="4:49" ht="15.75" customHeight="1" x14ac:dyDescent="0.25">
      <c r="D471" s="90"/>
      <c r="E471" s="57"/>
      <c r="H471" s="57"/>
      <c r="I471" s="57"/>
      <c r="L471" s="57"/>
      <c r="M471" s="57"/>
      <c r="P471" s="57"/>
      <c r="Q471" s="57"/>
      <c r="T471" s="57"/>
      <c r="U471" s="57"/>
      <c r="X471" s="57"/>
      <c r="Y471" s="57"/>
      <c r="AB471" s="57"/>
      <c r="AC471" s="57"/>
      <c r="AF471" s="57"/>
      <c r="AG471" s="57"/>
      <c r="AJ471" s="57"/>
      <c r="AK471" s="57"/>
      <c r="AN471" s="57"/>
      <c r="AO471" s="57"/>
      <c r="AR471" s="57"/>
      <c r="AS471" s="57"/>
      <c r="AT471" s="91"/>
      <c r="AU471" s="91"/>
      <c r="AV471" s="57"/>
      <c r="AW471" s="57"/>
    </row>
    <row r="472" spans="4:49" ht="15.75" customHeight="1" x14ac:dyDescent="0.25">
      <c r="D472" s="90"/>
      <c r="E472" s="57"/>
      <c r="H472" s="57"/>
      <c r="I472" s="57"/>
      <c r="L472" s="57"/>
      <c r="M472" s="57"/>
      <c r="P472" s="57"/>
      <c r="Q472" s="57"/>
      <c r="T472" s="57"/>
      <c r="U472" s="57"/>
      <c r="X472" s="57"/>
      <c r="Y472" s="57"/>
      <c r="AB472" s="57"/>
      <c r="AC472" s="57"/>
      <c r="AF472" s="57"/>
      <c r="AG472" s="57"/>
      <c r="AJ472" s="57"/>
      <c r="AK472" s="57"/>
      <c r="AN472" s="57"/>
      <c r="AO472" s="57"/>
      <c r="AR472" s="57"/>
      <c r="AS472" s="57"/>
      <c r="AT472" s="91"/>
      <c r="AU472" s="91"/>
      <c r="AV472" s="57"/>
      <c r="AW472" s="57"/>
    </row>
    <row r="473" spans="4:49" ht="15.75" customHeight="1" x14ac:dyDescent="0.25">
      <c r="D473" s="90"/>
      <c r="E473" s="57"/>
      <c r="H473" s="57"/>
      <c r="I473" s="57"/>
      <c r="L473" s="57"/>
      <c r="M473" s="57"/>
      <c r="P473" s="57"/>
      <c r="Q473" s="57"/>
      <c r="T473" s="57"/>
      <c r="U473" s="57"/>
      <c r="X473" s="57"/>
      <c r="Y473" s="57"/>
      <c r="AB473" s="57"/>
      <c r="AC473" s="57"/>
      <c r="AF473" s="57"/>
      <c r="AG473" s="57"/>
      <c r="AJ473" s="57"/>
      <c r="AK473" s="57"/>
      <c r="AN473" s="57"/>
      <c r="AO473" s="57"/>
      <c r="AR473" s="57"/>
      <c r="AS473" s="57"/>
      <c r="AT473" s="91"/>
      <c r="AU473" s="91"/>
      <c r="AV473" s="57"/>
      <c r="AW473" s="57"/>
    </row>
    <row r="474" spans="4:49" ht="15.75" customHeight="1" x14ac:dyDescent="0.25">
      <c r="D474" s="90"/>
      <c r="E474" s="57"/>
      <c r="H474" s="57"/>
      <c r="I474" s="57"/>
      <c r="L474" s="57"/>
      <c r="M474" s="57"/>
      <c r="P474" s="57"/>
      <c r="Q474" s="57"/>
      <c r="T474" s="57"/>
      <c r="U474" s="57"/>
      <c r="X474" s="57"/>
      <c r="Y474" s="57"/>
      <c r="AB474" s="57"/>
      <c r="AC474" s="57"/>
      <c r="AF474" s="57"/>
      <c r="AG474" s="57"/>
      <c r="AJ474" s="57"/>
      <c r="AK474" s="57"/>
      <c r="AN474" s="57"/>
      <c r="AO474" s="57"/>
      <c r="AR474" s="57"/>
      <c r="AS474" s="57"/>
      <c r="AT474" s="91"/>
      <c r="AU474" s="91"/>
      <c r="AV474" s="57"/>
      <c r="AW474" s="57"/>
    </row>
    <row r="475" spans="4:49" ht="15.75" customHeight="1" x14ac:dyDescent="0.25">
      <c r="D475" s="90"/>
      <c r="E475" s="57"/>
      <c r="H475" s="57"/>
      <c r="I475" s="57"/>
      <c r="L475" s="57"/>
      <c r="M475" s="57"/>
      <c r="P475" s="57"/>
      <c r="Q475" s="57"/>
      <c r="T475" s="57"/>
      <c r="U475" s="57"/>
      <c r="X475" s="57"/>
      <c r="Y475" s="57"/>
      <c r="AB475" s="57"/>
      <c r="AC475" s="57"/>
      <c r="AF475" s="57"/>
      <c r="AG475" s="57"/>
      <c r="AJ475" s="57"/>
      <c r="AK475" s="57"/>
      <c r="AN475" s="57"/>
      <c r="AO475" s="57"/>
      <c r="AR475" s="57"/>
      <c r="AS475" s="57"/>
      <c r="AT475" s="91"/>
      <c r="AU475" s="91"/>
      <c r="AV475" s="57"/>
      <c r="AW475" s="57"/>
    </row>
    <row r="476" spans="4:49" ht="15.75" customHeight="1" x14ac:dyDescent="0.25">
      <c r="D476" s="90"/>
      <c r="E476" s="57"/>
      <c r="H476" s="57"/>
      <c r="I476" s="57"/>
      <c r="L476" s="57"/>
      <c r="M476" s="57"/>
      <c r="P476" s="57"/>
      <c r="Q476" s="57"/>
      <c r="T476" s="57"/>
      <c r="U476" s="57"/>
      <c r="X476" s="57"/>
      <c r="Y476" s="57"/>
      <c r="AB476" s="57"/>
      <c r="AC476" s="57"/>
      <c r="AF476" s="57"/>
      <c r="AG476" s="57"/>
      <c r="AJ476" s="57"/>
      <c r="AK476" s="57"/>
      <c r="AN476" s="57"/>
      <c r="AO476" s="57"/>
      <c r="AR476" s="57"/>
      <c r="AS476" s="57"/>
      <c r="AT476" s="91"/>
      <c r="AU476" s="91"/>
      <c r="AV476" s="57"/>
      <c r="AW476" s="57"/>
    </row>
    <row r="477" spans="4:49" ht="15.75" customHeight="1" x14ac:dyDescent="0.25">
      <c r="D477" s="90"/>
      <c r="E477" s="57"/>
      <c r="H477" s="57"/>
      <c r="I477" s="57"/>
      <c r="L477" s="57"/>
      <c r="M477" s="57"/>
      <c r="P477" s="57"/>
      <c r="Q477" s="57"/>
      <c r="T477" s="57"/>
      <c r="U477" s="57"/>
      <c r="X477" s="57"/>
      <c r="Y477" s="57"/>
      <c r="AB477" s="57"/>
      <c r="AC477" s="57"/>
      <c r="AF477" s="57"/>
      <c r="AG477" s="57"/>
      <c r="AJ477" s="57"/>
      <c r="AK477" s="57"/>
      <c r="AN477" s="57"/>
      <c r="AO477" s="57"/>
      <c r="AR477" s="57"/>
      <c r="AS477" s="57"/>
      <c r="AT477" s="91"/>
      <c r="AU477" s="91"/>
      <c r="AV477" s="57"/>
      <c r="AW477" s="57"/>
    </row>
    <row r="478" spans="4:49" ht="15.75" customHeight="1" x14ac:dyDescent="0.25">
      <c r="D478" s="90"/>
      <c r="E478" s="57"/>
      <c r="H478" s="57"/>
      <c r="I478" s="57"/>
      <c r="L478" s="57"/>
      <c r="M478" s="57"/>
      <c r="P478" s="57"/>
      <c r="Q478" s="57"/>
      <c r="T478" s="57"/>
      <c r="U478" s="57"/>
      <c r="X478" s="57"/>
      <c r="Y478" s="57"/>
      <c r="AB478" s="57"/>
      <c r="AC478" s="57"/>
      <c r="AF478" s="57"/>
      <c r="AG478" s="57"/>
      <c r="AJ478" s="57"/>
      <c r="AK478" s="57"/>
      <c r="AN478" s="57"/>
      <c r="AO478" s="57"/>
      <c r="AR478" s="57"/>
      <c r="AS478" s="57"/>
      <c r="AT478" s="91"/>
      <c r="AU478" s="91"/>
      <c r="AV478" s="57"/>
      <c r="AW478" s="57"/>
    </row>
    <row r="479" spans="4:49" ht="15.75" customHeight="1" x14ac:dyDescent="0.25">
      <c r="D479" s="90"/>
      <c r="E479" s="57"/>
      <c r="H479" s="57"/>
      <c r="I479" s="57"/>
      <c r="L479" s="57"/>
      <c r="M479" s="57"/>
      <c r="P479" s="57"/>
      <c r="Q479" s="57"/>
      <c r="T479" s="57"/>
      <c r="U479" s="57"/>
      <c r="X479" s="57"/>
      <c r="Y479" s="57"/>
      <c r="AB479" s="57"/>
      <c r="AC479" s="57"/>
      <c r="AF479" s="57"/>
      <c r="AG479" s="57"/>
      <c r="AJ479" s="57"/>
      <c r="AK479" s="57"/>
      <c r="AN479" s="57"/>
      <c r="AO479" s="57"/>
      <c r="AR479" s="57"/>
      <c r="AS479" s="57"/>
      <c r="AT479" s="91"/>
      <c r="AU479" s="91"/>
      <c r="AV479" s="57"/>
      <c r="AW479" s="57"/>
    </row>
    <row r="480" spans="4:49" ht="15.75" customHeight="1" x14ac:dyDescent="0.25">
      <c r="D480" s="90"/>
      <c r="E480" s="57"/>
      <c r="H480" s="57"/>
      <c r="I480" s="57"/>
      <c r="L480" s="57"/>
      <c r="M480" s="57"/>
      <c r="P480" s="57"/>
      <c r="Q480" s="57"/>
      <c r="T480" s="57"/>
      <c r="U480" s="57"/>
      <c r="X480" s="57"/>
      <c r="Y480" s="57"/>
      <c r="AB480" s="57"/>
      <c r="AC480" s="57"/>
      <c r="AF480" s="57"/>
      <c r="AG480" s="57"/>
      <c r="AJ480" s="57"/>
      <c r="AK480" s="57"/>
      <c r="AN480" s="57"/>
      <c r="AO480" s="57"/>
      <c r="AR480" s="57"/>
      <c r="AS480" s="57"/>
      <c r="AT480" s="91"/>
      <c r="AU480" s="91"/>
      <c r="AV480" s="57"/>
      <c r="AW480" s="57"/>
    </row>
    <row r="481" spans="4:49" ht="15.75" customHeight="1" x14ac:dyDescent="0.25">
      <c r="D481" s="90"/>
      <c r="E481" s="57"/>
      <c r="H481" s="57"/>
      <c r="I481" s="57"/>
      <c r="L481" s="57"/>
      <c r="M481" s="57"/>
      <c r="P481" s="57"/>
      <c r="Q481" s="57"/>
      <c r="T481" s="57"/>
      <c r="U481" s="57"/>
      <c r="X481" s="57"/>
      <c r="Y481" s="57"/>
      <c r="AB481" s="57"/>
      <c r="AC481" s="57"/>
      <c r="AF481" s="57"/>
      <c r="AG481" s="57"/>
      <c r="AJ481" s="57"/>
      <c r="AK481" s="57"/>
      <c r="AN481" s="57"/>
      <c r="AO481" s="57"/>
      <c r="AR481" s="57"/>
      <c r="AS481" s="57"/>
      <c r="AT481" s="91"/>
      <c r="AU481" s="91"/>
      <c r="AV481" s="57"/>
      <c r="AW481" s="57"/>
    </row>
    <row r="482" spans="4:49" ht="15.75" customHeight="1" x14ac:dyDescent="0.25">
      <c r="D482" s="90"/>
      <c r="E482" s="57"/>
      <c r="H482" s="57"/>
      <c r="I482" s="57"/>
      <c r="L482" s="57"/>
      <c r="M482" s="57"/>
      <c r="P482" s="57"/>
      <c r="Q482" s="57"/>
      <c r="T482" s="57"/>
      <c r="U482" s="57"/>
      <c r="X482" s="57"/>
      <c r="Y482" s="57"/>
      <c r="AB482" s="57"/>
      <c r="AC482" s="57"/>
      <c r="AF482" s="57"/>
      <c r="AG482" s="57"/>
      <c r="AJ482" s="57"/>
      <c r="AK482" s="57"/>
      <c r="AN482" s="57"/>
      <c r="AO482" s="57"/>
      <c r="AR482" s="57"/>
      <c r="AS482" s="57"/>
      <c r="AT482" s="91"/>
      <c r="AU482" s="91"/>
      <c r="AV482" s="57"/>
      <c r="AW482" s="57"/>
    </row>
    <row r="483" spans="4:49" ht="15.75" customHeight="1" x14ac:dyDescent="0.25">
      <c r="D483" s="90"/>
      <c r="E483" s="57"/>
      <c r="H483" s="57"/>
      <c r="I483" s="57"/>
      <c r="L483" s="57"/>
      <c r="M483" s="57"/>
      <c r="P483" s="57"/>
      <c r="Q483" s="57"/>
      <c r="T483" s="57"/>
      <c r="U483" s="57"/>
      <c r="X483" s="57"/>
      <c r="Y483" s="57"/>
      <c r="AB483" s="57"/>
      <c r="AC483" s="57"/>
      <c r="AF483" s="57"/>
      <c r="AG483" s="57"/>
      <c r="AJ483" s="57"/>
      <c r="AK483" s="57"/>
      <c r="AN483" s="57"/>
      <c r="AO483" s="57"/>
      <c r="AR483" s="57"/>
      <c r="AS483" s="57"/>
      <c r="AT483" s="91"/>
      <c r="AU483" s="91"/>
      <c r="AV483" s="57"/>
      <c r="AW483" s="57"/>
    </row>
    <row r="484" spans="4:49" ht="15.75" customHeight="1" x14ac:dyDescent="0.25">
      <c r="D484" s="90"/>
      <c r="E484" s="57"/>
      <c r="H484" s="57"/>
      <c r="I484" s="57"/>
      <c r="L484" s="57"/>
      <c r="M484" s="57"/>
      <c r="P484" s="57"/>
      <c r="Q484" s="57"/>
      <c r="T484" s="57"/>
      <c r="U484" s="57"/>
      <c r="X484" s="57"/>
      <c r="Y484" s="57"/>
      <c r="AB484" s="57"/>
      <c r="AC484" s="57"/>
      <c r="AF484" s="57"/>
      <c r="AG484" s="57"/>
      <c r="AJ484" s="57"/>
      <c r="AK484" s="57"/>
      <c r="AN484" s="57"/>
      <c r="AO484" s="57"/>
      <c r="AR484" s="57"/>
      <c r="AS484" s="57"/>
      <c r="AT484" s="91"/>
      <c r="AU484" s="91"/>
      <c r="AV484" s="57"/>
      <c r="AW484" s="57"/>
    </row>
    <row r="485" spans="4:49" ht="15.75" customHeight="1" x14ac:dyDescent="0.25">
      <c r="D485" s="90"/>
      <c r="E485" s="57"/>
      <c r="H485" s="57"/>
      <c r="I485" s="57"/>
      <c r="L485" s="57"/>
      <c r="M485" s="57"/>
      <c r="P485" s="57"/>
      <c r="Q485" s="57"/>
      <c r="T485" s="57"/>
      <c r="U485" s="57"/>
      <c r="X485" s="57"/>
      <c r="Y485" s="57"/>
      <c r="AB485" s="57"/>
      <c r="AC485" s="57"/>
      <c r="AF485" s="57"/>
      <c r="AG485" s="57"/>
      <c r="AJ485" s="57"/>
      <c r="AK485" s="57"/>
      <c r="AN485" s="57"/>
      <c r="AO485" s="57"/>
      <c r="AR485" s="57"/>
      <c r="AS485" s="57"/>
      <c r="AT485" s="91"/>
      <c r="AU485" s="91"/>
      <c r="AV485" s="57"/>
      <c r="AW485" s="57"/>
    </row>
    <row r="486" spans="4:49" ht="15.75" customHeight="1" x14ac:dyDescent="0.25">
      <c r="D486" s="90"/>
      <c r="E486" s="57"/>
      <c r="H486" s="57"/>
      <c r="I486" s="57"/>
      <c r="L486" s="57"/>
      <c r="M486" s="57"/>
      <c r="P486" s="57"/>
      <c r="Q486" s="57"/>
      <c r="T486" s="57"/>
      <c r="U486" s="57"/>
      <c r="X486" s="57"/>
      <c r="Y486" s="57"/>
      <c r="AB486" s="57"/>
      <c r="AC486" s="57"/>
      <c r="AF486" s="57"/>
      <c r="AG486" s="57"/>
      <c r="AJ486" s="57"/>
      <c r="AK486" s="57"/>
      <c r="AN486" s="57"/>
      <c r="AO486" s="57"/>
      <c r="AR486" s="57"/>
      <c r="AS486" s="57"/>
      <c r="AT486" s="91"/>
      <c r="AU486" s="91"/>
      <c r="AV486" s="57"/>
      <c r="AW486" s="57"/>
    </row>
    <row r="487" spans="4:49" ht="15.75" customHeight="1" x14ac:dyDescent="0.25">
      <c r="D487" s="90"/>
      <c r="E487" s="57"/>
      <c r="H487" s="57"/>
      <c r="I487" s="57"/>
      <c r="L487" s="57"/>
      <c r="M487" s="57"/>
      <c r="P487" s="57"/>
      <c r="Q487" s="57"/>
      <c r="T487" s="57"/>
      <c r="U487" s="57"/>
      <c r="X487" s="57"/>
      <c r="Y487" s="57"/>
      <c r="AB487" s="57"/>
      <c r="AC487" s="57"/>
      <c r="AF487" s="57"/>
      <c r="AG487" s="57"/>
      <c r="AJ487" s="57"/>
      <c r="AK487" s="57"/>
      <c r="AN487" s="57"/>
      <c r="AO487" s="57"/>
      <c r="AR487" s="57"/>
      <c r="AS487" s="57"/>
      <c r="AT487" s="91"/>
      <c r="AU487" s="91"/>
      <c r="AV487" s="57"/>
      <c r="AW487" s="57"/>
    </row>
    <row r="488" spans="4:49" ht="15.75" customHeight="1" x14ac:dyDescent="0.25">
      <c r="D488" s="90"/>
      <c r="E488" s="57"/>
      <c r="H488" s="57"/>
      <c r="I488" s="57"/>
      <c r="L488" s="57"/>
      <c r="M488" s="57"/>
      <c r="P488" s="57"/>
      <c r="Q488" s="57"/>
      <c r="T488" s="57"/>
      <c r="U488" s="57"/>
      <c r="X488" s="57"/>
      <c r="Y488" s="57"/>
      <c r="AB488" s="57"/>
      <c r="AC488" s="57"/>
      <c r="AF488" s="57"/>
      <c r="AG488" s="57"/>
      <c r="AJ488" s="57"/>
      <c r="AK488" s="57"/>
      <c r="AN488" s="57"/>
      <c r="AO488" s="57"/>
      <c r="AR488" s="57"/>
      <c r="AS488" s="57"/>
      <c r="AT488" s="91"/>
      <c r="AU488" s="91"/>
      <c r="AV488" s="57"/>
      <c r="AW488" s="57"/>
    </row>
    <row r="489" spans="4:49" ht="15.75" customHeight="1" x14ac:dyDescent="0.25">
      <c r="D489" s="90"/>
      <c r="E489" s="57"/>
      <c r="H489" s="57"/>
      <c r="I489" s="57"/>
      <c r="L489" s="57"/>
      <c r="M489" s="57"/>
      <c r="P489" s="57"/>
      <c r="Q489" s="57"/>
      <c r="T489" s="57"/>
      <c r="U489" s="57"/>
      <c r="X489" s="57"/>
      <c r="Y489" s="57"/>
      <c r="AB489" s="57"/>
      <c r="AC489" s="57"/>
      <c r="AF489" s="57"/>
      <c r="AG489" s="57"/>
      <c r="AJ489" s="57"/>
      <c r="AK489" s="57"/>
      <c r="AN489" s="57"/>
      <c r="AO489" s="57"/>
      <c r="AR489" s="57"/>
      <c r="AS489" s="57"/>
      <c r="AT489" s="91"/>
      <c r="AU489" s="91"/>
      <c r="AV489" s="57"/>
      <c r="AW489" s="57"/>
    </row>
    <row r="490" spans="4:49" ht="15.75" customHeight="1" x14ac:dyDescent="0.25">
      <c r="D490" s="90"/>
      <c r="E490" s="57"/>
      <c r="H490" s="57"/>
      <c r="I490" s="57"/>
      <c r="L490" s="57"/>
      <c r="M490" s="57"/>
      <c r="P490" s="57"/>
      <c r="Q490" s="57"/>
      <c r="T490" s="57"/>
      <c r="U490" s="57"/>
      <c r="X490" s="57"/>
      <c r="Y490" s="57"/>
      <c r="AB490" s="57"/>
      <c r="AC490" s="57"/>
      <c r="AF490" s="57"/>
      <c r="AG490" s="57"/>
      <c r="AJ490" s="57"/>
      <c r="AK490" s="57"/>
      <c r="AN490" s="57"/>
      <c r="AO490" s="57"/>
      <c r="AR490" s="57"/>
      <c r="AS490" s="57"/>
      <c r="AT490" s="91"/>
      <c r="AU490" s="91"/>
      <c r="AV490" s="57"/>
      <c r="AW490" s="57"/>
    </row>
    <row r="491" spans="4:49" ht="15.75" customHeight="1" x14ac:dyDescent="0.25">
      <c r="D491" s="90"/>
      <c r="E491" s="57"/>
      <c r="H491" s="57"/>
      <c r="I491" s="57"/>
      <c r="L491" s="57"/>
      <c r="M491" s="57"/>
      <c r="P491" s="57"/>
      <c r="Q491" s="57"/>
      <c r="T491" s="57"/>
      <c r="U491" s="57"/>
      <c r="X491" s="57"/>
      <c r="Y491" s="57"/>
      <c r="AB491" s="57"/>
      <c r="AC491" s="57"/>
      <c r="AF491" s="57"/>
      <c r="AG491" s="57"/>
      <c r="AJ491" s="57"/>
      <c r="AK491" s="57"/>
      <c r="AN491" s="57"/>
      <c r="AO491" s="57"/>
      <c r="AR491" s="57"/>
      <c r="AS491" s="57"/>
      <c r="AT491" s="91"/>
      <c r="AU491" s="91"/>
      <c r="AV491" s="57"/>
      <c r="AW491" s="57"/>
    </row>
    <row r="492" spans="4:49" ht="15.75" customHeight="1" x14ac:dyDescent="0.25">
      <c r="D492" s="90"/>
      <c r="E492" s="57"/>
      <c r="H492" s="57"/>
      <c r="I492" s="57"/>
      <c r="L492" s="57"/>
      <c r="M492" s="57"/>
      <c r="P492" s="57"/>
      <c r="Q492" s="57"/>
      <c r="T492" s="57"/>
      <c r="U492" s="57"/>
      <c r="X492" s="57"/>
      <c r="Y492" s="57"/>
      <c r="AB492" s="57"/>
      <c r="AC492" s="57"/>
      <c r="AF492" s="57"/>
      <c r="AG492" s="57"/>
      <c r="AJ492" s="57"/>
      <c r="AK492" s="57"/>
      <c r="AN492" s="57"/>
      <c r="AO492" s="57"/>
      <c r="AR492" s="57"/>
      <c r="AS492" s="57"/>
      <c r="AT492" s="91"/>
      <c r="AU492" s="91"/>
      <c r="AV492" s="57"/>
      <c r="AW492" s="57"/>
    </row>
    <row r="493" spans="4:49" ht="15.75" customHeight="1" x14ac:dyDescent="0.25">
      <c r="D493" s="90"/>
      <c r="E493" s="57"/>
      <c r="H493" s="57"/>
      <c r="I493" s="57"/>
      <c r="L493" s="57"/>
      <c r="M493" s="57"/>
      <c r="P493" s="57"/>
      <c r="Q493" s="57"/>
      <c r="T493" s="57"/>
      <c r="U493" s="57"/>
      <c r="X493" s="57"/>
      <c r="Y493" s="57"/>
      <c r="AB493" s="57"/>
      <c r="AC493" s="57"/>
      <c r="AF493" s="57"/>
      <c r="AG493" s="57"/>
      <c r="AJ493" s="57"/>
      <c r="AK493" s="57"/>
      <c r="AN493" s="57"/>
      <c r="AO493" s="57"/>
      <c r="AR493" s="57"/>
      <c r="AS493" s="57"/>
      <c r="AT493" s="91"/>
      <c r="AU493" s="91"/>
      <c r="AV493" s="57"/>
      <c r="AW493" s="57"/>
    </row>
    <row r="494" spans="4:49" ht="15.75" customHeight="1" x14ac:dyDescent="0.25">
      <c r="D494" s="90"/>
      <c r="E494" s="57"/>
      <c r="H494" s="57"/>
      <c r="I494" s="57"/>
      <c r="L494" s="57"/>
      <c r="M494" s="57"/>
      <c r="P494" s="57"/>
      <c r="Q494" s="57"/>
      <c r="T494" s="57"/>
      <c r="U494" s="57"/>
      <c r="X494" s="57"/>
      <c r="Y494" s="57"/>
      <c r="AB494" s="57"/>
      <c r="AC494" s="57"/>
      <c r="AF494" s="57"/>
      <c r="AG494" s="57"/>
      <c r="AJ494" s="57"/>
      <c r="AK494" s="57"/>
      <c r="AN494" s="57"/>
      <c r="AO494" s="57"/>
      <c r="AR494" s="57"/>
      <c r="AS494" s="57"/>
      <c r="AT494" s="91"/>
      <c r="AU494" s="91"/>
      <c r="AV494" s="57"/>
      <c r="AW494" s="57"/>
    </row>
    <row r="495" spans="4:49" ht="15.75" customHeight="1" x14ac:dyDescent="0.25">
      <c r="D495" s="90"/>
      <c r="E495" s="57"/>
      <c r="H495" s="57"/>
      <c r="I495" s="57"/>
      <c r="L495" s="57"/>
      <c r="M495" s="57"/>
      <c r="P495" s="57"/>
      <c r="Q495" s="57"/>
      <c r="T495" s="57"/>
      <c r="U495" s="57"/>
      <c r="X495" s="57"/>
      <c r="Y495" s="57"/>
      <c r="AB495" s="57"/>
      <c r="AC495" s="57"/>
      <c r="AF495" s="57"/>
      <c r="AG495" s="57"/>
      <c r="AJ495" s="57"/>
      <c r="AK495" s="57"/>
      <c r="AN495" s="57"/>
      <c r="AO495" s="57"/>
      <c r="AR495" s="57"/>
      <c r="AS495" s="57"/>
      <c r="AT495" s="91"/>
      <c r="AU495" s="91"/>
      <c r="AV495" s="57"/>
      <c r="AW495" s="57"/>
    </row>
    <row r="496" spans="4:49" ht="15.75" customHeight="1" x14ac:dyDescent="0.25">
      <c r="D496" s="90"/>
      <c r="E496" s="57"/>
      <c r="H496" s="57"/>
      <c r="I496" s="57"/>
      <c r="L496" s="57"/>
      <c r="M496" s="57"/>
      <c r="P496" s="57"/>
      <c r="Q496" s="57"/>
      <c r="T496" s="57"/>
      <c r="U496" s="57"/>
      <c r="X496" s="57"/>
      <c r="Y496" s="57"/>
      <c r="AB496" s="57"/>
      <c r="AC496" s="57"/>
      <c r="AF496" s="57"/>
      <c r="AG496" s="57"/>
      <c r="AJ496" s="57"/>
      <c r="AK496" s="57"/>
      <c r="AN496" s="57"/>
      <c r="AO496" s="57"/>
      <c r="AR496" s="57"/>
      <c r="AS496" s="57"/>
      <c r="AT496" s="91"/>
      <c r="AU496" s="91"/>
      <c r="AV496" s="57"/>
      <c r="AW496" s="57"/>
    </row>
    <row r="497" spans="4:49" ht="15.75" customHeight="1" x14ac:dyDescent="0.25">
      <c r="D497" s="90"/>
      <c r="E497" s="57"/>
      <c r="H497" s="57"/>
      <c r="I497" s="57"/>
      <c r="L497" s="57"/>
      <c r="M497" s="57"/>
      <c r="P497" s="57"/>
      <c r="Q497" s="57"/>
      <c r="T497" s="57"/>
      <c r="U497" s="57"/>
      <c r="X497" s="57"/>
      <c r="Y497" s="57"/>
      <c r="AB497" s="57"/>
      <c r="AC497" s="57"/>
      <c r="AF497" s="57"/>
      <c r="AG497" s="57"/>
      <c r="AJ497" s="57"/>
      <c r="AK497" s="57"/>
      <c r="AN497" s="57"/>
      <c r="AO497" s="57"/>
      <c r="AR497" s="57"/>
      <c r="AS497" s="57"/>
      <c r="AT497" s="91"/>
      <c r="AU497" s="91"/>
      <c r="AV497" s="57"/>
      <c r="AW497" s="57"/>
    </row>
    <row r="498" spans="4:49" ht="15.75" customHeight="1" x14ac:dyDescent="0.25">
      <c r="D498" s="90"/>
      <c r="E498" s="57"/>
      <c r="H498" s="57"/>
      <c r="I498" s="57"/>
      <c r="L498" s="57"/>
      <c r="M498" s="57"/>
      <c r="P498" s="57"/>
      <c r="Q498" s="57"/>
      <c r="T498" s="57"/>
      <c r="U498" s="57"/>
      <c r="X498" s="57"/>
      <c r="Y498" s="57"/>
      <c r="AB498" s="57"/>
      <c r="AC498" s="57"/>
      <c r="AF498" s="57"/>
      <c r="AG498" s="57"/>
      <c r="AJ498" s="57"/>
      <c r="AK498" s="57"/>
      <c r="AN498" s="57"/>
      <c r="AO498" s="57"/>
      <c r="AR498" s="57"/>
      <c r="AS498" s="57"/>
      <c r="AT498" s="91"/>
      <c r="AU498" s="91"/>
      <c r="AV498" s="57"/>
      <c r="AW498" s="57"/>
    </row>
    <row r="499" spans="4:49" ht="15.75" customHeight="1" x14ac:dyDescent="0.25">
      <c r="D499" s="90"/>
      <c r="E499" s="57"/>
      <c r="H499" s="57"/>
      <c r="I499" s="57"/>
      <c r="L499" s="57"/>
      <c r="M499" s="57"/>
      <c r="P499" s="57"/>
      <c r="Q499" s="57"/>
      <c r="T499" s="57"/>
      <c r="U499" s="57"/>
      <c r="X499" s="57"/>
      <c r="Y499" s="57"/>
      <c r="AB499" s="57"/>
      <c r="AC499" s="57"/>
      <c r="AF499" s="57"/>
      <c r="AG499" s="57"/>
      <c r="AJ499" s="57"/>
      <c r="AK499" s="57"/>
      <c r="AN499" s="57"/>
      <c r="AO499" s="57"/>
      <c r="AR499" s="57"/>
      <c r="AS499" s="57"/>
      <c r="AT499" s="91"/>
      <c r="AU499" s="91"/>
      <c r="AV499" s="57"/>
      <c r="AW499" s="57"/>
    </row>
    <row r="500" spans="4:49" ht="15.75" customHeight="1" x14ac:dyDescent="0.25">
      <c r="D500" s="90"/>
      <c r="E500" s="57"/>
      <c r="H500" s="57"/>
      <c r="I500" s="57"/>
      <c r="L500" s="57"/>
      <c r="M500" s="57"/>
      <c r="P500" s="57"/>
      <c r="Q500" s="57"/>
      <c r="T500" s="57"/>
      <c r="U500" s="57"/>
      <c r="X500" s="57"/>
      <c r="Y500" s="57"/>
      <c r="AB500" s="57"/>
      <c r="AC500" s="57"/>
      <c r="AF500" s="57"/>
      <c r="AG500" s="57"/>
      <c r="AJ500" s="57"/>
      <c r="AK500" s="57"/>
      <c r="AN500" s="57"/>
      <c r="AO500" s="57"/>
      <c r="AR500" s="57"/>
      <c r="AS500" s="57"/>
      <c r="AT500" s="91"/>
      <c r="AU500" s="91"/>
      <c r="AV500" s="57"/>
      <c r="AW500" s="57"/>
    </row>
    <row r="501" spans="4:49" ht="15.75" customHeight="1" x14ac:dyDescent="0.25">
      <c r="D501" s="90"/>
      <c r="E501" s="57"/>
      <c r="H501" s="57"/>
      <c r="I501" s="57"/>
      <c r="L501" s="57"/>
      <c r="M501" s="57"/>
      <c r="P501" s="57"/>
      <c r="Q501" s="57"/>
      <c r="T501" s="57"/>
      <c r="U501" s="57"/>
      <c r="X501" s="57"/>
      <c r="Y501" s="57"/>
      <c r="AB501" s="57"/>
      <c r="AC501" s="57"/>
      <c r="AF501" s="57"/>
      <c r="AG501" s="57"/>
      <c r="AJ501" s="57"/>
      <c r="AK501" s="57"/>
      <c r="AN501" s="57"/>
      <c r="AO501" s="57"/>
      <c r="AR501" s="57"/>
      <c r="AS501" s="57"/>
      <c r="AT501" s="91"/>
      <c r="AU501" s="91"/>
      <c r="AV501" s="57"/>
      <c r="AW501" s="57"/>
    </row>
    <row r="502" spans="4:49" ht="15.75" customHeight="1" x14ac:dyDescent="0.25">
      <c r="D502" s="90"/>
      <c r="E502" s="57"/>
      <c r="H502" s="57"/>
      <c r="I502" s="57"/>
      <c r="L502" s="57"/>
      <c r="M502" s="57"/>
      <c r="P502" s="57"/>
      <c r="Q502" s="57"/>
      <c r="T502" s="57"/>
      <c r="U502" s="57"/>
      <c r="X502" s="57"/>
      <c r="Y502" s="57"/>
      <c r="AB502" s="57"/>
      <c r="AC502" s="57"/>
      <c r="AF502" s="57"/>
      <c r="AG502" s="57"/>
      <c r="AJ502" s="57"/>
      <c r="AK502" s="57"/>
      <c r="AN502" s="57"/>
      <c r="AO502" s="57"/>
      <c r="AR502" s="57"/>
      <c r="AS502" s="57"/>
      <c r="AT502" s="91"/>
      <c r="AU502" s="91"/>
      <c r="AV502" s="57"/>
      <c r="AW502" s="57"/>
    </row>
    <row r="503" spans="4:49" ht="15.75" customHeight="1" x14ac:dyDescent="0.25">
      <c r="D503" s="90"/>
      <c r="E503" s="57"/>
      <c r="H503" s="57"/>
      <c r="I503" s="57"/>
      <c r="L503" s="57"/>
      <c r="M503" s="57"/>
      <c r="P503" s="57"/>
      <c r="Q503" s="57"/>
      <c r="T503" s="57"/>
      <c r="U503" s="57"/>
      <c r="X503" s="57"/>
      <c r="Y503" s="57"/>
      <c r="AB503" s="57"/>
      <c r="AC503" s="57"/>
      <c r="AF503" s="57"/>
      <c r="AG503" s="57"/>
      <c r="AJ503" s="57"/>
      <c r="AK503" s="57"/>
      <c r="AN503" s="57"/>
      <c r="AO503" s="57"/>
      <c r="AR503" s="57"/>
      <c r="AS503" s="57"/>
      <c r="AT503" s="91"/>
      <c r="AU503" s="91"/>
      <c r="AV503" s="57"/>
      <c r="AW503" s="57"/>
    </row>
    <row r="504" spans="4:49" ht="15.75" customHeight="1" x14ac:dyDescent="0.25">
      <c r="D504" s="90"/>
      <c r="E504" s="57"/>
      <c r="H504" s="57"/>
      <c r="I504" s="57"/>
      <c r="L504" s="57"/>
      <c r="M504" s="57"/>
      <c r="P504" s="57"/>
      <c r="Q504" s="57"/>
      <c r="T504" s="57"/>
      <c r="U504" s="57"/>
      <c r="X504" s="57"/>
      <c r="Y504" s="57"/>
      <c r="AB504" s="57"/>
      <c r="AC504" s="57"/>
      <c r="AF504" s="57"/>
      <c r="AG504" s="57"/>
      <c r="AJ504" s="57"/>
      <c r="AK504" s="57"/>
      <c r="AN504" s="57"/>
      <c r="AO504" s="57"/>
      <c r="AR504" s="57"/>
      <c r="AS504" s="57"/>
      <c r="AT504" s="91"/>
      <c r="AU504" s="91"/>
      <c r="AV504" s="57"/>
      <c r="AW504" s="57"/>
    </row>
    <row r="505" spans="4:49" ht="15.75" customHeight="1" x14ac:dyDescent="0.25">
      <c r="D505" s="90"/>
      <c r="E505" s="57"/>
      <c r="H505" s="57"/>
      <c r="I505" s="57"/>
      <c r="L505" s="57"/>
      <c r="M505" s="57"/>
      <c r="P505" s="57"/>
      <c r="Q505" s="57"/>
      <c r="T505" s="57"/>
      <c r="U505" s="57"/>
      <c r="X505" s="57"/>
      <c r="Y505" s="57"/>
      <c r="AB505" s="57"/>
      <c r="AC505" s="57"/>
      <c r="AF505" s="57"/>
      <c r="AG505" s="57"/>
      <c r="AJ505" s="57"/>
      <c r="AK505" s="57"/>
      <c r="AN505" s="57"/>
      <c r="AO505" s="57"/>
      <c r="AR505" s="57"/>
      <c r="AS505" s="57"/>
      <c r="AT505" s="91"/>
      <c r="AU505" s="91"/>
      <c r="AV505" s="57"/>
      <c r="AW505" s="57"/>
    </row>
    <row r="506" spans="4:49" ht="15.75" customHeight="1" x14ac:dyDescent="0.25">
      <c r="D506" s="90"/>
      <c r="E506" s="57"/>
      <c r="H506" s="57"/>
      <c r="I506" s="57"/>
      <c r="L506" s="57"/>
      <c r="M506" s="57"/>
      <c r="P506" s="57"/>
      <c r="Q506" s="57"/>
      <c r="T506" s="57"/>
      <c r="U506" s="57"/>
      <c r="X506" s="57"/>
      <c r="Y506" s="57"/>
      <c r="AB506" s="57"/>
      <c r="AC506" s="57"/>
      <c r="AF506" s="57"/>
      <c r="AG506" s="57"/>
      <c r="AJ506" s="57"/>
      <c r="AK506" s="57"/>
      <c r="AN506" s="57"/>
      <c r="AO506" s="57"/>
      <c r="AR506" s="57"/>
      <c r="AS506" s="57"/>
      <c r="AT506" s="91"/>
      <c r="AU506" s="91"/>
      <c r="AV506" s="57"/>
      <c r="AW506" s="57"/>
    </row>
    <row r="507" spans="4:49" ht="15.75" customHeight="1" x14ac:dyDescent="0.25">
      <c r="D507" s="90"/>
      <c r="E507" s="57"/>
      <c r="H507" s="57"/>
      <c r="I507" s="57"/>
      <c r="L507" s="57"/>
      <c r="M507" s="57"/>
      <c r="P507" s="57"/>
      <c r="Q507" s="57"/>
      <c r="T507" s="57"/>
      <c r="U507" s="57"/>
      <c r="X507" s="57"/>
      <c r="Y507" s="57"/>
      <c r="AB507" s="57"/>
      <c r="AC507" s="57"/>
      <c r="AF507" s="57"/>
      <c r="AG507" s="57"/>
      <c r="AJ507" s="57"/>
      <c r="AK507" s="57"/>
      <c r="AN507" s="57"/>
      <c r="AO507" s="57"/>
      <c r="AR507" s="57"/>
      <c r="AS507" s="57"/>
      <c r="AT507" s="91"/>
      <c r="AU507" s="91"/>
      <c r="AV507" s="57"/>
      <c r="AW507" s="57"/>
    </row>
    <row r="508" spans="4:49" ht="15.75" customHeight="1" x14ac:dyDescent="0.25">
      <c r="D508" s="90"/>
      <c r="E508" s="57"/>
      <c r="H508" s="57"/>
      <c r="I508" s="57"/>
      <c r="L508" s="57"/>
      <c r="M508" s="57"/>
      <c r="P508" s="57"/>
      <c r="Q508" s="57"/>
      <c r="T508" s="57"/>
      <c r="U508" s="57"/>
      <c r="X508" s="57"/>
      <c r="Y508" s="57"/>
      <c r="AB508" s="57"/>
      <c r="AC508" s="57"/>
      <c r="AF508" s="57"/>
      <c r="AG508" s="57"/>
      <c r="AJ508" s="57"/>
      <c r="AK508" s="57"/>
      <c r="AN508" s="57"/>
      <c r="AO508" s="57"/>
      <c r="AR508" s="57"/>
      <c r="AS508" s="57"/>
      <c r="AT508" s="91"/>
      <c r="AU508" s="91"/>
      <c r="AV508" s="57"/>
      <c r="AW508" s="57"/>
    </row>
    <row r="509" spans="4:49" ht="15.75" customHeight="1" x14ac:dyDescent="0.25">
      <c r="D509" s="90"/>
      <c r="E509" s="57"/>
      <c r="H509" s="57"/>
      <c r="I509" s="57"/>
      <c r="L509" s="57"/>
      <c r="M509" s="57"/>
      <c r="P509" s="57"/>
      <c r="Q509" s="57"/>
      <c r="T509" s="57"/>
      <c r="U509" s="57"/>
      <c r="X509" s="57"/>
      <c r="Y509" s="57"/>
      <c r="AB509" s="57"/>
      <c r="AC509" s="57"/>
      <c r="AF509" s="57"/>
      <c r="AG509" s="57"/>
      <c r="AJ509" s="57"/>
      <c r="AK509" s="57"/>
      <c r="AN509" s="57"/>
      <c r="AO509" s="57"/>
      <c r="AR509" s="57"/>
      <c r="AS509" s="57"/>
      <c r="AT509" s="91"/>
      <c r="AU509" s="91"/>
      <c r="AV509" s="57"/>
      <c r="AW509" s="57"/>
    </row>
    <row r="510" spans="4:49" ht="15.75" customHeight="1" x14ac:dyDescent="0.25">
      <c r="D510" s="90"/>
      <c r="E510" s="57"/>
      <c r="H510" s="57"/>
      <c r="I510" s="57"/>
      <c r="L510" s="57"/>
      <c r="M510" s="57"/>
      <c r="P510" s="57"/>
      <c r="Q510" s="57"/>
      <c r="T510" s="57"/>
      <c r="U510" s="57"/>
      <c r="X510" s="57"/>
      <c r="Y510" s="57"/>
      <c r="AB510" s="57"/>
      <c r="AC510" s="57"/>
      <c r="AF510" s="57"/>
      <c r="AG510" s="57"/>
      <c r="AJ510" s="57"/>
      <c r="AK510" s="57"/>
      <c r="AN510" s="57"/>
      <c r="AO510" s="57"/>
      <c r="AR510" s="57"/>
      <c r="AS510" s="57"/>
      <c r="AT510" s="91"/>
      <c r="AU510" s="91"/>
      <c r="AV510" s="57"/>
      <c r="AW510" s="57"/>
    </row>
    <row r="511" spans="4:49" ht="15.75" customHeight="1" x14ac:dyDescent="0.25">
      <c r="D511" s="90"/>
      <c r="E511" s="57"/>
      <c r="H511" s="57"/>
      <c r="I511" s="57"/>
      <c r="L511" s="57"/>
      <c r="M511" s="57"/>
      <c r="P511" s="57"/>
      <c r="Q511" s="57"/>
      <c r="T511" s="57"/>
      <c r="U511" s="57"/>
      <c r="X511" s="57"/>
      <c r="Y511" s="57"/>
      <c r="AB511" s="57"/>
      <c r="AC511" s="57"/>
      <c r="AF511" s="57"/>
      <c r="AG511" s="57"/>
      <c r="AJ511" s="57"/>
      <c r="AK511" s="57"/>
      <c r="AN511" s="57"/>
      <c r="AO511" s="57"/>
      <c r="AR511" s="57"/>
      <c r="AS511" s="57"/>
      <c r="AT511" s="91"/>
      <c r="AU511" s="91"/>
      <c r="AV511" s="57"/>
      <c r="AW511" s="57"/>
    </row>
    <row r="512" spans="4:49" ht="15.75" customHeight="1" x14ac:dyDescent="0.25">
      <c r="D512" s="90"/>
      <c r="E512" s="57"/>
      <c r="H512" s="57"/>
      <c r="I512" s="57"/>
      <c r="L512" s="57"/>
      <c r="M512" s="57"/>
      <c r="P512" s="57"/>
      <c r="Q512" s="57"/>
      <c r="T512" s="57"/>
      <c r="U512" s="57"/>
      <c r="X512" s="57"/>
      <c r="Y512" s="57"/>
      <c r="AB512" s="57"/>
      <c r="AC512" s="57"/>
      <c r="AF512" s="57"/>
      <c r="AG512" s="57"/>
      <c r="AJ512" s="57"/>
      <c r="AK512" s="57"/>
      <c r="AN512" s="57"/>
      <c r="AO512" s="57"/>
      <c r="AR512" s="57"/>
      <c r="AS512" s="57"/>
      <c r="AT512" s="91"/>
      <c r="AU512" s="91"/>
      <c r="AV512" s="57"/>
      <c r="AW512" s="57"/>
    </row>
    <row r="513" spans="4:49" ht="15.75" customHeight="1" x14ac:dyDescent="0.25">
      <c r="D513" s="90"/>
      <c r="E513" s="57"/>
      <c r="H513" s="57"/>
      <c r="I513" s="57"/>
      <c r="L513" s="57"/>
      <c r="M513" s="57"/>
      <c r="P513" s="57"/>
      <c r="Q513" s="57"/>
      <c r="T513" s="57"/>
      <c r="U513" s="57"/>
      <c r="X513" s="57"/>
      <c r="Y513" s="57"/>
      <c r="AB513" s="57"/>
      <c r="AC513" s="57"/>
      <c r="AF513" s="57"/>
      <c r="AG513" s="57"/>
      <c r="AJ513" s="57"/>
      <c r="AK513" s="57"/>
      <c r="AN513" s="57"/>
      <c r="AO513" s="57"/>
      <c r="AR513" s="57"/>
      <c r="AS513" s="57"/>
      <c r="AT513" s="91"/>
      <c r="AU513" s="91"/>
      <c r="AV513" s="57"/>
      <c r="AW513" s="57"/>
    </row>
    <row r="514" spans="4:49" ht="15.75" customHeight="1" x14ac:dyDescent="0.25">
      <c r="D514" s="90"/>
      <c r="E514" s="57"/>
      <c r="H514" s="57"/>
      <c r="I514" s="57"/>
      <c r="L514" s="57"/>
      <c r="M514" s="57"/>
      <c r="P514" s="57"/>
      <c r="Q514" s="57"/>
      <c r="T514" s="57"/>
      <c r="U514" s="57"/>
      <c r="X514" s="57"/>
      <c r="Y514" s="57"/>
      <c r="AB514" s="57"/>
      <c r="AC514" s="57"/>
      <c r="AF514" s="57"/>
      <c r="AG514" s="57"/>
      <c r="AJ514" s="57"/>
      <c r="AK514" s="57"/>
      <c r="AN514" s="57"/>
      <c r="AO514" s="57"/>
      <c r="AR514" s="57"/>
      <c r="AS514" s="57"/>
      <c r="AT514" s="91"/>
      <c r="AU514" s="91"/>
      <c r="AV514" s="57"/>
      <c r="AW514" s="57"/>
    </row>
    <row r="515" spans="4:49" ht="15.75" customHeight="1" x14ac:dyDescent="0.25">
      <c r="D515" s="90"/>
      <c r="E515" s="57"/>
      <c r="H515" s="57"/>
      <c r="I515" s="57"/>
      <c r="L515" s="57"/>
      <c r="M515" s="57"/>
      <c r="P515" s="57"/>
      <c r="Q515" s="57"/>
      <c r="T515" s="57"/>
      <c r="U515" s="57"/>
      <c r="X515" s="57"/>
      <c r="Y515" s="57"/>
      <c r="AB515" s="57"/>
      <c r="AC515" s="57"/>
      <c r="AF515" s="57"/>
      <c r="AG515" s="57"/>
      <c r="AJ515" s="57"/>
      <c r="AK515" s="57"/>
      <c r="AN515" s="57"/>
      <c r="AO515" s="57"/>
      <c r="AR515" s="57"/>
      <c r="AS515" s="57"/>
      <c r="AT515" s="91"/>
      <c r="AU515" s="91"/>
      <c r="AV515" s="57"/>
      <c r="AW515" s="57"/>
    </row>
    <row r="516" spans="4:49" ht="15.75" customHeight="1" x14ac:dyDescent="0.25">
      <c r="D516" s="90"/>
      <c r="E516" s="57"/>
      <c r="H516" s="57"/>
      <c r="I516" s="57"/>
      <c r="L516" s="57"/>
      <c r="M516" s="57"/>
      <c r="P516" s="57"/>
      <c r="Q516" s="57"/>
      <c r="T516" s="57"/>
      <c r="U516" s="57"/>
      <c r="X516" s="57"/>
      <c r="Y516" s="57"/>
      <c r="AB516" s="57"/>
      <c r="AC516" s="57"/>
      <c r="AF516" s="57"/>
      <c r="AG516" s="57"/>
      <c r="AJ516" s="57"/>
      <c r="AK516" s="57"/>
      <c r="AN516" s="57"/>
      <c r="AO516" s="57"/>
      <c r="AR516" s="57"/>
      <c r="AS516" s="57"/>
      <c r="AT516" s="91"/>
      <c r="AU516" s="91"/>
      <c r="AV516" s="57"/>
      <c r="AW516" s="57"/>
    </row>
    <row r="517" spans="4:49" ht="15.75" customHeight="1" x14ac:dyDescent="0.25">
      <c r="D517" s="90"/>
      <c r="E517" s="57"/>
      <c r="H517" s="57"/>
      <c r="I517" s="57"/>
      <c r="L517" s="57"/>
      <c r="M517" s="57"/>
      <c r="P517" s="57"/>
      <c r="Q517" s="57"/>
      <c r="T517" s="57"/>
      <c r="U517" s="57"/>
      <c r="X517" s="57"/>
      <c r="Y517" s="57"/>
      <c r="AB517" s="57"/>
      <c r="AC517" s="57"/>
      <c r="AF517" s="57"/>
      <c r="AG517" s="57"/>
      <c r="AJ517" s="57"/>
      <c r="AK517" s="57"/>
      <c r="AN517" s="57"/>
      <c r="AO517" s="57"/>
      <c r="AR517" s="57"/>
      <c r="AS517" s="57"/>
      <c r="AT517" s="91"/>
      <c r="AU517" s="91"/>
      <c r="AV517" s="57"/>
      <c r="AW517" s="57"/>
    </row>
    <row r="518" spans="4:49" ht="15.75" customHeight="1" x14ac:dyDescent="0.25">
      <c r="D518" s="90"/>
      <c r="E518" s="57"/>
      <c r="H518" s="57"/>
      <c r="I518" s="57"/>
      <c r="L518" s="57"/>
      <c r="M518" s="57"/>
      <c r="P518" s="57"/>
      <c r="Q518" s="57"/>
      <c r="T518" s="57"/>
      <c r="U518" s="57"/>
      <c r="X518" s="57"/>
      <c r="Y518" s="57"/>
      <c r="AB518" s="57"/>
      <c r="AC518" s="57"/>
      <c r="AF518" s="57"/>
      <c r="AG518" s="57"/>
      <c r="AJ518" s="57"/>
      <c r="AK518" s="57"/>
      <c r="AN518" s="57"/>
      <c r="AO518" s="57"/>
      <c r="AR518" s="57"/>
      <c r="AS518" s="57"/>
      <c r="AT518" s="91"/>
      <c r="AU518" s="91"/>
      <c r="AV518" s="57"/>
      <c r="AW518" s="57"/>
    </row>
    <row r="519" spans="4:49" ht="15.75" customHeight="1" x14ac:dyDescent="0.25">
      <c r="D519" s="90"/>
      <c r="E519" s="57"/>
      <c r="H519" s="57"/>
      <c r="I519" s="57"/>
      <c r="L519" s="57"/>
      <c r="M519" s="57"/>
      <c r="P519" s="57"/>
      <c r="Q519" s="57"/>
      <c r="T519" s="57"/>
      <c r="U519" s="57"/>
      <c r="X519" s="57"/>
      <c r="Y519" s="57"/>
      <c r="AB519" s="57"/>
      <c r="AC519" s="57"/>
      <c r="AF519" s="57"/>
      <c r="AG519" s="57"/>
      <c r="AJ519" s="57"/>
      <c r="AK519" s="57"/>
      <c r="AN519" s="57"/>
      <c r="AO519" s="57"/>
      <c r="AR519" s="57"/>
      <c r="AS519" s="57"/>
      <c r="AT519" s="91"/>
      <c r="AU519" s="91"/>
      <c r="AV519" s="57"/>
      <c r="AW519" s="57"/>
    </row>
    <row r="520" spans="4:49" ht="15.75" customHeight="1" x14ac:dyDescent="0.25">
      <c r="D520" s="90"/>
      <c r="E520" s="57"/>
      <c r="H520" s="57"/>
      <c r="I520" s="57"/>
      <c r="L520" s="57"/>
      <c r="M520" s="57"/>
      <c r="P520" s="57"/>
      <c r="Q520" s="57"/>
      <c r="T520" s="57"/>
      <c r="U520" s="57"/>
      <c r="X520" s="57"/>
      <c r="Y520" s="57"/>
      <c r="AB520" s="57"/>
      <c r="AC520" s="57"/>
      <c r="AF520" s="57"/>
      <c r="AG520" s="57"/>
      <c r="AJ520" s="57"/>
      <c r="AK520" s="57"/>
      <c r="AN520" s="57"/>
      <c r="AO520" s="57"/>
      <c r="AR520" s="57"/>
      <c r="AS520" s="57"/>
      <c r="AT520" s="91"/>
      <c r="AU520" s="91"/>
      <c r="AV520" s="57"/>
      <c r="AW520" s="57"/>
    </row>
    <row r="521" spans="4:49" ht="15.75" customHeight="1" x14ac:dyDescent="0.25">
      <c r="D521" s="90"/>
      <c r="E521" s="57"/>
      <c r="H521" s="57"/>
      <c r="I521" s="57"/>
      <c r="L521" s="57"/>
      <c r="M521" s="57"/>
      <c r="P521" s="57"/>
      <c r="Q521" s="57"/>
      <c r="T521" s="57"/>
      <c r="U521" s="57"/>
      <c r="X521" s="57"/>
      <c r="Y521" s="57"/>
      <c r="AB521" s="57"/>
      <c r="AC521" s="57"/>
      <c r="AF521" s="57"/>
      <c r="AG521" s="57"/>
      <c r="AJ521" s="57"/>
      <c r="AK521" s="57"/>
      <c r="AN521" s="57"/>
      <c r="AO521" s="57"/>
      <c r="AR521" s="57"/>
      <c r="AS521" s="57"/>
      <c r="AT521" s="91"/>
      <c r="AU521" s="91"/>
      <c r="AV521" s="57"/>
      <c r="AW521" s="57"/>
    </row>
    <row r="522" spans="4:49" ht="15.75" customHeight="1" x14ac:dyDescent="0.25">
      <c r="D522" s="90"/>
      <c r="E522" s="57"/>
      <c r="H522" s="57"/>
      <c r="I522" s="57"/>
      <c r="L522" s="57"/>
      <c r="M522" s="57"/>
      <c r="P522" s="57"/>
      <c r="Q522" s="57"/>
      <c r="T522" s="57"/>
      <c r="U522" s="57"/>
      <c r="X522" s="57"/>
      <c r="Y522" s="57"/>
      <c r="AB522" s="57"/>
      <c r="AC522" s="57"/>
      <c r="AF522" s="57"/>
      <c r="AG522" s="57"/>
      <c r="AJ522" s="57"/>
      <c r="AK522" s="57"/>
      <c r="AN522" s="57"/>
      <c r="AO522" s="57"/>
      <c r="AR522" s="57"/>
      <c r="AS522" s="57"/>
      <c r="AT522" s="91"/>
      <c r="AU522" s="91"/>
      <c r="AV522" s="57"/>
      <c r="AW522" s="57"/>
    </row>
    <row r="523" spans="4:49" ht="15.75" customHeight="1" x14ac:dyDescent="0.25">
      <c r="D523" s="90"/>
      <c r="E523" s="57"/>
      <c r="H523" s="57"/>
      <c r="I523" s="57"/>
      <c r="L523" s="57"/>
      <c r="M523" s="57"/>
      <c r="P523" s="57"/>
      <c r="Q523" s="57"/>
      <c r="T523" s="57"/>
      <c r="U523" s="57"/>
      <c r="X523" s="57"/>
      <c r="Y523" s="57"/>
      <c r="AB523" s="57"/>
      <c r="AC523" s="57"/>
      <c r="AF523" s="57"/>
      <c r="AG523" s="57"/>
      <c r="AJ523" s="57"/>
      <c r="AK523" s="57"/>
      <c r="AN523" s="57"/>
      <c r="AO523" s="57"/>
      <c r="AR523" s="57"/>
      <c r="AS523" s="57"/>
      <c r="AT523" s="91"/>
      <c r="AU523" s="91"/>
      <c r="AV523" s="57"/>
      <c r="AW523" s="57"/>
    </row>
    <row r="524" spans="4:49" ht="15.75" customHeight="1" x14ac:dyDescent="0.25">
      <c r="D524" s="90"/>
      <c r="E524" s="57"/>
      <c r="H524" s="57"/>
      <c r="I524" s="57"/>
      <c r="L524" s="57"/>
      <c r="M524" s="57"/>
      <c r="P524" s="57"/>
      <c r="Q524" s="57"/>
      <c r="T524" s="57"/>
      <c r="U524" s="57"/>
      <c r="X524" s="57"/>
      <c r="Y524" s="57"/>
      <c r="AB524" s="57"/>
      <c r="AC524" s="57"/>
      <c r="AF524" s="57"/>
      <c r="AG524" s="57"/>
      <c r="AJ524" s="57"/>
      <c r="AK524" s="57"/>
      <c r="AN524" s="57"/>
      <c r="AO524" s="57"/>
      <c r="AR524" s="57"/>
      <c r="AS524" s="57"/>
      <c r="AT524" s="91"/>
      <c r="AU524" s="91"/>
      <c r="AV524" s="57"/>
      <c r="AW524" s="57"/>
    </row>
    <row r="525" spans="4:49" ht="15.75" customHeight="1" x14ac:dyDescent="0.25">
      <c r="D525" s="90"/>
      <c r="E525" s="57"/>
      <c r="H525" s="57"/>
      <c r="I525" s="57"/>
      <c r="L525" s="57"/>
      <c r="M525" s="57"/>
      <c r="P525" s="57"/>
      <c r="Q525" s="57"/>
      <c r="T525" s="57"/>
      <c r="U525" s="57"/>
      <c r="X525" s="57"/>
      <c r="Y525" s="57"/>
      <c r="AB525" s="57"/>
      <c r="AC525" s="57"/>
      <c r="AF525" s="57"/>
      <c r="AG525" s="57"/>
      <c r="AJ525" s="57"/>
      <c r="AK525" s="57"/>
      <c r="AN525" s="57"/>
      <c r="AO525" s="57"/>
      <c r="AR525" s="57"/>
      <c r="AS525" s="57"/>
      <c r="AT525" s="91"/>
      <c r="AU525" s="91"/>
      <c r="AV525" s="57"/>
      <c r="AW525" s="57"/>
    </row>
    <row r="526" spans="4:49" ht="15.75" customHeight="1" x14ac:dyDescent="0.25">
      <c r="D526" s="90"/>
      <c r="E526" s="57"/>
      <c r="H526" s="57"/>
      <c r="I526" s="57"/>
      <c r="L526" s="57"/>
      <c r="M526" s="57"/>
      <c r="P526" s="57"/>
      <c r="Q526" s="57"/>
      <c r="T526" s="57"/>
      <c r="U526" s="57"/>
      <c r="X526" s="57"/>
      <c r="Y526" s="57"/>
      <c r="AB526" s="57"/>
      <c r="AC526" s="57"/>
      <c r="AF526" s="57"/>
      <c r="AG526" s="57"/>
      <c r="AJ526" s="57"/>
      <c r="AK526" s="57"/>
      <c r="AN526" s="57"/>
      <c r="AO526" s="57"/>
      <c r="AR526" s="57"/>
      <c r="AS526" s="57"/>
      <c r="AT526" s="91"/>
      <c r="AU526" s="91"/>
      <c r="AV526" s="57"/>
      <c r="AW526" s="57"/>
    </row>
    <row r="527" spans="4:49" ht="15.75" customHeight="1" x14ac:dyDescent="0.25">
      <c r="D527" s="90"/>
      <c r="E527" s="57"/>
      <c r="H527" s="57"/>
      <c r="I527" s="57"/>
      <c r="L527" s="57"/>
      <c r="M527" s="57"/>
      <c r="P527" s="57"/>
      <c r="Q527" s="57"/>
      <c r="T527" s="57"/>
      <c r="U527" s="57"/>
      <c r="X527" s="57"/>
      <c r="Y527" s="57"/>
      <c r="AB527" s="57"/>
      <c r="AC527" s="57"/>
      <c r="AF527" s="57"/>
      <c r="AG527" s="57"/>
      <c r="AJ527" s="57"/>
      <c r="AK527" s="57"/>
      <c r="AN527" s="57"/>
      <c r="AO527" s="57"/>
      <c r="AR527" s="57"/>
      <c r="AS527" s="57"/>
      <c r="AT527" s="91"/>
      <c r="AU527" s="91"/>
      <c r="AV527" s="57"/>
      <c r="AW527" s="57"/>
    </row>
    <row r="528" spans="4:49" ht="15.75" customHeight="1" x14ac:dyDescent="0.25">
      <c r="D528" s="90"/>
      <c r="E528" s="57"/>
      <c r="H528" s="57"/>
      <c r="I528" s="57"/>
      <c r="L528" s="57"/>
      <c r="M528" s="57"/>
      <c r="P528" s="57"/>
      <c r="Q528" s="57"/>
      <c r="T528" s="57"/>
      <c r="U528" s="57"/>
      <c r="X528" s="57"/>
      <c r="Y528" s="57"/>
      <c r="AB528" s="57"/>
      <c r="AC528" s="57"/>
      <c r="AF528" s="57"/>
      <c r="AG528" s="57"/>
      <c r="AJ528" s="57"/>
      <c r="AK528" s="57"/>
      <c r="AN528" s="57"/>
      <c r="AO528" s="57"/>
      <c r="AR528" s="57"/>
      <c r="AS528" s="57"/>
      <c r="AT528" s="91"/>
      <c r="AU528" s="91"/>
      <c r="AV528" s="57"/>
      <c r="AW528" s="57"/>
    </row>
    <row r="529" spans="4:49" ht="15.75" customHeight="1" x14ac:dyDescent="0.25">
      <c r="D529" s="90"/>
      <c r="E529" s="57"/>
      <c r="H529" s="57"/>
      <c r="I529" s="57"/>
      <c r="L529" s="57"/>
      <c r="M529" s="57"/>
      <c r="P529" s="57"/>
      <c r="Q529" s="57"/>
      <c r="T529" s="57"/>
      <c r="U529" s="57"/>
      <c r="X529" s="57"/>
      <c r="Y529" s="57"/>
      <c r="AB529" s="57"/>
      <c r="AC529" s="57"/>
      <c r="AF529" s="57"/>
      <c r="AG529" s="57"/>
      <c r="AJ529" s="57"/>
      <c r="AK529" s="57"/>
      <c r="AN529" s="57"/>
      <c r="AO529" s="57"/>
      <c r="AR529" s="57"/>
      <c r="AS529" s="57"/>
      <c r="AT529" s="91"/>
      <c r="AU529" s="91"/>
      <c r="AV529" s="57"/>
      <c r="AW529" s="57"/>
    </row>
    <row r="530" spans="4:49" ht="15.75" customHeight="1" x14ac:dyDescent="0.25">
      <c r="D530" s="90"/>
      <c r="E530" s="57"/>
      <c r="H530" s="57"/>
      <c r="I530" s="57"/>
      <c r="L530" s="57"/>
      <c r="M530" s="57"/>
      <c r="P530" s="57"/>
      <c r="Q530" s="57"/>
      <c r="T530" s="57"/>
      <c r="U530" s="57"/>
      <c r="X530" s="57"/>
      <c r="Y530" s="57"/>
      <c r="AB530" s="57"/>
      <c r="AC530" s="57"/>
      <c r="AF530" s="57"/>
      <c r="AG530" s="57"/>
      <c r="AJ530" s="57"/>
      <c r="AK530" s="57"/>
      <c r="AN530" s="57"/>
      <c r="AO530" s="57"/>
      <c r="AR530" s="57"/>
      <c r="AS530" s="57"/>
      <c r="AT530" s="91"/>
      <c r="AU530" s="91"/>
      <c r="AV530" s="57"/>
      <c r="AW530" s="57"/>
    </row>
    <row r="531" spans="4:49" ht="15.75" customHeight="1" x14ac:dyDescent="0.25">
      <c r="D531" s="90"/>
      <c r="E531" s="57"/>
      <c r="H531" s="57"/>
      <c r="I531" s="57"/>
      <c r="L531" s="57"/>
      <c r="M531" s="57"/>
      <c r="P531" s="57"/>
      <c r="Q531" s="57"/>
      <c r="T531" s="57"/>
      <c r="U531" s="57"/>
      <c r="X531" s="57"/>
      <c r="Y531" s="57"/>
      <c r="AB531" s="57"/>
      <c r="AC531" s="57"/>
      <c r="AF531" s="57"/>
      <c r="AG531" s="57"/>
      <c r="AJ531" s="57"/>
      <c r="AK531" s="57"/>
      <c r="AN531" s="57"/>
      <c r="AO531" s="57"/>
      <c r="AR531" s="57"/>
      <c r="AS531" s="57"/>
      <c r="AT531" s="91"/>
      <c r="AU531" s="91"/>
      <c r="AV531" s="57"/>
      <c r="AW531" s="57"/>
    </row>
    <row r="532" spans="4:49" ht="15.75" customHeight="1" x14ac:dyDescent="0.25">
      <c r="D532" s="90"/>
      <c r="E532" s="57"/>
      <c r="H532" s="57"/>
      <c r="I532" s="57"/>
      <c r="L532" s="57"/>
      <c r="M532" s="57"/>
      <c r="P532" s="57"/>
      <c r="Q532" s="57"/>
      <c r="T532" s="57"/>
      <c r="U532" s="57"/>
      <c r="X532" s="57"/>
      <c r="Y532" s="57"/>
      <c r="AB532" s="57"/>
      <c r="AC532" s="57"/>
      <c r="AF532" s="57"/>
      <c r="AG532" s="57"/>
      <c r="AJ532" s="57"/>
      <c r="AK532" s="57"/>
      <c r="AN532" s="57"/>
      <c r="AO532" s="57"/>
      <c r="AR532" s="57"/>
      <c r="AS532" s="57"/>
      <c r="AT532" s="91"/>
      <c r="AU532" s="91"/>
      <c r="AV532" s="57"/>
      <c r="AW532" s="57"/>
    </row>
    <row r="533" spans="4:49" ht="15.75" customHeight="1" x14ac:dyDescent="0.25">
      <c r="D533" s="90"/>
      <c r="E533" s="57"/>
      <c r="H533" s="57"/>
      <c r="I533" s="57"/>
      <c r="L533" s="57"/>
      <c r="M533" s="57"/>
      <c r="P533" s="57"/>
      <c r="Q533" s="57"/>
      <c r="T533" s="57"/>
      <c r="U533" s="57"/>
      <c r="X533" s="57"/>
      <c r="Y533" s="57"/>
      <c r="AB533" s="57"/>
      <c r="AC533" s="57"/>
      <c r="AF533" s="57"/>
      <c r="AG533" s="57"/>
      <c r="AJ533" s="57"/>
      <c r="AK533" s="57"/>
      <c r="AN533" s="57"/>
      <c r="AO533" s="57"/>
      <c r="AR533" s="57"/>
      <c r="AS533" s="57"/>
      <c r="AT533" s="91"/>
      <c r="AU533" s="91"/>
      <c r="AV533" s="57"/>
      <c r="AW533" s="57"/>
    </row>
    <row r="534" spans="4:49" ht="15.75" customHeight="1" x14ac:dyDescent="0.25">
      <c r="D534" s="90"/>
      <c r="E534" s="57"/>
      <c r="H534" s="57"/>
      <c r="I534" s="57"/>
      <c r="L534" s="57"/>
      <c r="M534" s="57"/>
      <c r="P534" s="57"/>
      <c r="Q534" s="57"/>
      <c r="T534" s="57"/>
      <c r="U534" s="57"/>
      <c r="X534" s="57"/>
      <c r="Y534" s="57"/>
      <c r="AB534" s="57"/>
      <c r="AC534" s="57"/>
      <c r="AF534" s="57"/>
      <c r="AG534" s="57"/>
      <c r="AJ534" s="57"/>
      <c r="AK534" s="57"/>
      <c r="AN534" s="57"/>
      <c r="AO534" s="57"/>
      <c r="AR534" s="57"/>
      <c r="AS534" s="57"/>
      <c r="AT534" s="91"/>
      <c r="AU534" s="91"/>
      <c r="AV534" s="57"/>
      <c r="AW534" s="57"/>
    </row>
    <row r="535" spans="4:49" ht="15.75" customHeight="1" x14ac:dyDescent="0.25">
      <c r="D535" s="90"/>
      <c r="E535" s="57"/>
      <c r="H535" s="57"/>
      <c r="I535" s="57"/>
      <c r="L535" s="57"/>
      <c r="M535" s="57"/>
      <c r="P535" s="57"/>
      <c r="Q535" s="57"/>
      <c r="T535" s="57"/>
      <c r="U535" s="57"/>
      <c r="X535" s="57"/>
      <c r="Y535" s="57"/>
      <c r="AB535" s="57"/>
      <c r="AC535" s="57"/>
      <c r="AF535" s="57"/>
      <c r="AG535" s="57"/>
      <c r="AJ535" s="57"/>
      <c r="AK535" s="57"/>
      <c r="AN535" s="57"/>
      <c r="AO535" s="57"/>
      <c r="AR535" s="57"/>
      <c r="AS535" s="57"/>
      <c r="AT535" s="91"/>
      <c r="AU535" s="91"/>
      <c r="AV535" s="57"/>
      <c r="AW535" s="57"/>
    </row>
    <row r="536" spans="4:49" ht="15.75" customHeight="1" x14ac:dyDescent="0.25">
      <c r="D536" s="90"/>
      <c r="E536" s="57"/>
      <c r="H536" s="57"/>
      <c r="I536" s="57"/>
      <c r="L536" s="57"/>
      <c r="M536" s="57"/>
      <c r="P536" s="57"/>
      <c r="Q536" s="57"/>
      <c r="T536" s="57"/>
      <c r="U536" s="57"/>
      <c r="X536" s="57"/>
      <c r="Y536" s="57"/>
      <c r="AB536" s="57"/>
      <c r="AC536" s="57"/>
      <c r="AF536" s="57"/>
      <c r="AG536" s="57"/>
      <c r="AJ536" s="57"/>
      <c r="AK536" s="57"/>
      <c r="AN536" s="57"/>
      <c r="AO536" s="57"/>
      <c r="AR536" s="57"/>
      <c r="AS536" s="57"/>
      <c r="AT536" s="91"/>
      <c r="AU536" s="91"/>
      <c r="AV536" s="57"/>
      <c r="AW536" s="57"/>
    </row>
    <row r="537" spans="4:49" ht="15.75" customHeight="1" x14ac:dyDescent="0.25">
      <c r="D537" s="90"/>
      <c r="E537" s="57"/>
      <c r="H537" s="57"/>
      <c r="I537" s="57"/>
      <c r="L537" s="57"/>
      <c r="M537" s="57"/>
      <c r="P537" s="57"/>
      <c r="Q537" s="57"/>
      <c r="T537" s="57"/>
      <c r="U537" s="57"/>
      <c r="X537" s="57"/>
      <c r="Y537" s="57"/>
      <c r="AB537" s="57"/>
      <c r="AC537" s="57"/>
      <c r="AF537" s="57"/>
      <c r="AG537" s="57"/>
      <c r="AJ537" s="57"/>
      <c r="AK537" s="57"/>
      <c r="AN537" s="57"/>
      <c r="AO537" s="57"/>
      <c r="AR537" s="57"/>
      <c r="AS537" s="57"/>
      <c r="AT537" s="91"/>
      <c r="AU537" s="91"/>
      <c r="AV537" s="57"/>
      <c r="AW537" s="57"/>
    </row>
    <row r="538" spans="4:49" ht="15.75" customHeight="1" x14ac:dyDescent="0.25">
      <c r="D538" s="90"/>
      <c r="E538" s="57"/>
      <c r="H538" s="57"/>
      <c r="I538" s="57"/>
      <c r="L538" s="57"/>
      <c r="M538" s="57"/>
      <c r="P538" s="57"/>
      <c r="Q538" s="57"/>
      <c r="T538" s="57"/>
      <c r="U538" s="57"/>
      <c r="X538" s="57"/>
      <c r="Y538" s="57"/>
      <c r="AB538" s="57"/>
      <c r="AC538" s="57"/>
      <c r="AF538" s="57"/>
      <c r="AG538" s="57"/>
      <c r="AJ538" s="57"/>
      <c r="AK538" s="57"/>
      <c r="AN538" s="57"/>
      <c r="AO538" s="57"/>
      <c r="AR538" s="57"/>
      <c r="AS538" s="57"/>
      <c r="AT538" s="91"/>
      <c r="AU538" s="91"/>
      <c r="AV538" s="57"/>
      <c r="AW538" s="57"/>
    </row>
    <row r="539" spans="4:49" ht="15.75" customHeight="1" x14ac:dyDescent="0.25">
      <c r="D539" s="90"/>
      <c r="E539" s="57"/>
      <c r="H539" s="57"/>
      <c r="I539" s="57"/>
      <c r="L539" s="57"/>
      <c r="M539" s="57"/>
      <c r="P539" s="57"/>
      <c r="Q539" s="57"/>
      <c r="T539" s="57"/>
      <c r="U539" s="57"/>
      <c r="X539" s="57"/>
      <c r="Y539" s="57"/>
      <c r="AB539" s="57"/>
      <c r="AC539" s="57"/>
      <c r="AF539" s="57"/>
      <c r="AG539" s="57"/>
      <c r="AJ539" s="57"/>
      <c r="AK539" s="57"/>
      <c r="AN539" s="57"/>
      <c r="AO539" s="57"/>
      <c r="AR539" s="57"/>
      <c r="AS539" s="57"/>
      <c r="AT539" s="91"/>
      <c r="AU539" s="91"/>
      <c r="AV539" s="57"/>
      <c r="AW539" s="57"/>
    </row>
    <row r="540" spans="4:49" ht="15.75" customHeight="1" x14ac:dyDescent="0.25">
      <c r="D540" s="90"/>
      <c r="E540" s="57"/>
      <c r="H540" s="57"/>
      <c r="I540" s="57"/>
      <c r="L540" s="57"/>
      <c r="M540" s="57"/>
      <c r="P540" s="57"/>
      <c r="Q540" s="57"/>
      <c r="T540" s="57"/>
      <c r="U540" s="57"/>
      <c r="X540" s="57"/>
      <c r="Y540" s="57"/>
      <c r="AB540" s="57"/>
      <c r="AC540" s="57"/>
      <c r="AF540" s="57"/>
      <c r="AG540" s="57"/>
      <c r="AJ540" s="57"/>
      <c r="AK540" s="57"/>
      <c r="AN540" s="57"/>
      <c r="AO540" s="57"/>
      <c r="AR540" s="57"/>
      <c r="AS540" s="57"/>
      <c r="AT540" s="91"/>
      <c r="AU540" s="91"/>
      <c r="AV540" s="57"/>
      <c r="AW540" s="57"/>
    </row>
    <row r="541" spans="4:49" ht="15.75" customHeight="1" x14ac:dyDescent="0.25">
      <c r="D541" s="90"/>
      <c r="E541" s="57"/>
      <c r="H541" s="57"/>
      <c r="I541" s="57"/>
      <c r="L541" s="57"/>
      <c r="M541" s="57"/>
      <c r="P541" s="57"/>
      <c r="Q541" s="57"/>
      <c r="T541" s="57"/>
      <c r="U541" s="57"/>
      <c r="X541" s="57"/>
      <c r="Y541" s="57"/>
      <c r="AB541" s="57"/>
      <c r="AC541" s="57"/>
      <c r="AF541" s="57"/>
      <c r="AG541" s="57"/>
      <c r="AJ541" s="57"/>
      <c r="AK541" s="57"/>
      <c r="AN541" s="57"/>
      <c r="AO541" s="57"/>
      <c r="AR541" s="57"/>
      <c r="AS541" s="57"/>
      <c r="AT541" s="91"/>
      <c r="AU541" s="91"/>
      <c r="AV541" s="57"/>
      <c r="AW541" s="57"/>
    </row>
    <row r="542" spans="4:49" ht="15.75" customHeight="1" x14ac:dyDescent="0.25">
      <c r="D542" s="90"/>
      <c r="E542" s="57"/>
      <c r="H542" s="57"/>
      <c r="I542" s="57"/>
      <c r="L542" s="57"/>
      <c r="M542" s="57"/>
      <c r="P542" s="57"/>
      <c r="Q542" s="57"/>
      <c r="T542" s="57"/>
      <c r="U542" s="57"/>
      <c r="X542" s="57"/>
      <c r="Y542" s="57"/>
      <c r="AB542" s="57"/>
      <c r="AC542" s="57"/>
      <c r="AF542" s="57"/>
      <c r="AG542" s="57"/>
      <c r="AJ542" s="57"/>
      <c r="AK542" s="57"/>
      <c r="AN542" s="57"/>
      <c r="AO542" s="57"/>
      <c r="AR542" s="57"/>
      <c r="AS542" s="57"/>
      <c r="AT542" s="91"/>
      <c r="AU542" s="91"/>
      <c r="AV542" s="57"/>
      <c r="AW542" s="57"/>
    </row>
    <row r="543" spans="4:49" ht="15.75" customHeight="1" x14ac:dyDescent="0.25">
      <c r="D543" s="90"/>
      <c r="E543" s="57"/>
      <c r="H543" s="57"/>
      <c r="I543" s="57"/>
      <c r="L543" s="57"/>
      <c r="M543" s="57"/>
      <c r="P543" s="57"/>
      <c r="Q543" s="57"/>
      <c r="T543" s="57"/>
      <c r="U543" s="57"/>
      <c r="X543" s="57"/>
      <c r="Y543" s="57"/>
      <c r="AB543" s="57"/>
      <c r="AC543" s="57"/>
      <c r="AF543" s="57"/>
      <c r="AG543" s="57"/>
      <c r="AJ543" s="57"/>
      <c r="AK543" s="57"/>
      <c r="AN543" s="57"/>
      <c r="AO543" s="57"/>
      <c r="AR543" s="57"/>
      <c r="AS543" s="57"/>
      <c r="AT543" s="91"/>
      <c r="AU543" s="91"/>
      <c r="AV543" s="57"/>
      <c r="AW543" s="57"/>
    </row>
    <row r="544" spans="4:49" ht="15.75" customHeight="1" x14ac:dyDescent="0.25">
      <c r="D544" s="90"/>
      <c r="E544" s="57"/>
      <c r="H544" s="57"/>
      <c r="I544" s="57"/>
      <c r="L544" s="57"/>
      <c r="M544" s="57"/>
      <c r="P544" s="57"/>
      <c r="Q544" s="57"/>
      <c r="T544" s="57"/>
      <c r="U544" s="57"/>
      <c r="X544" s="57"/>
      <c r="Y544" s="57"/>
      <c r="AB544" s="57"/>
      <c r="AC544" s="57"/>
      <c r="AF544" s="57"/>
      <c r="AG544" s="57"/>
      <c r="AJ544" s="57"/>
      <c r="AK544" s="57"/>
      <c r="AN544" s="57"/>
      <c r="AO544" s="57"/>
      <c r="AR544" s="57"/>
      <c r="AS544" s="57"/>
      <c r="AT544" s="91"/>
      <c r="AU544" s="91"/>
      <c r="AV544" s="57"/>
      <c r="AW544" s="57"/>
    </row>
    <row r="545" spans="4:49" ht="15.75" customHeight="1" x14ac:dyDescent="0.25">
      <c r="D545" s="90"/>
      <c r="E545" s="57"/>
      <c r="H545" s="57"/>
      <c r="I545" s="57"/>
      <c r="L545" s="57"/>
      <c r="M545" s="57"/>
      <c r="P545" s="57"/>
      <c r="Q545" s="57"/>
      <c r="T545" s="57"/>
      <c r="U545" s="57"/>
      <c r="X545" s="57"/>
      <c r="Y545" s="57"/>
      <c r="AB545" s="57"/>
      <c r="AC545" s="57"/>
      <c r="AF545" s="57"/>
      <c r="AG545" s="57"/>
      <c r="AJ545" s="57"/>
      <c r="AK545" s="57"/>
      <c r="AN545" s="57"/>
      <c r="AO545" s="57"/>
      <c r="AR545" s="57"/>
      <c r="AS545" s="57"/>
      <c r="AT545" s="91"/>
      <c r="AU545" s="91"/>
      <c r="AV545" s="57"/>
      <c r="AW545" s="57"/>
    </row>
    <row r="546" spans="4:49" ht="15.75" customHeight="1" x14ac:dyDescent="0.25">
      <c r="D546" s="90"/>
      <c r="E546" s="57"/>
      <c r="H546" s="57"/>
      <c r="I546" s="57"/>
      <c r="L546" s="57"/>
      <c r="M546" s="57"/>
      <c r="P546" s="57"/>
      <c r="Q546" s="57"/>
      <c r="T546" s="57"/>
      <c r="U546" s="57"/>
      <c r="X546" s="57"/>
      <c r="Y546" s="57"/>
      <c r="AB546" s="57"/>
      <c r="AC546" s="57"/>
      <c r="AF546" s="57"/>
      <c r="AG546" s="57"/>
      <c r="AJ546" s="57"/>
      <c r="AK546" s="57"/>
      <c r="AN546" s="57"/>
      <c r="AO546" s="57"/>
      <c r="AR546" s="57"/>
      <c r="AS546" s="57"/>
      <c r="AT546" s="91"/>
      <c r="AU546" s="91"/>
      <c r="AV546" s="57"/>
      <c r="AW546" s="57"/>
    </row>
    <row r="547" spans="4:49" ht="15.75" customHeight="1" x14ac:dyDescent="0.25">
      <c r="D547" s="90"/>
      <c r="E547" s="57"/>
      <c r="H547" s="57"/>
      <c r="I547" s="57"/>
      <c r="L547" s="57"/>
      <c r="M547" s="57"/>
      <c r="P547" s="57"/>
      <c r="Q547" s="57"/>
      <c r="T547" s="57"/>
      <c r="U547" s="57"/>
      <c r="X547" s="57"/>
      <c r="Y547" s="57"/>
      <c r="AB547" s="57"/>
      <c r="AC547" s="57"/>
      <c r="AF547" s="57"/>
      <c r="AG547" s="57"/>
      <c r="AJ547" s="57"/>
      <c r="AK547" s="57"/>
      <c r="AN547" s="57"/>
      <c r="AO547" s="57"/>
      <c r="AR547" s="57"/>
      <c r="AS547" s="57"/>
      <c r="AT547" s="91"/>
      <c r="AU547" s="91"/>
      <c r="AV547" s="57"/>
      <c r="AW547" s="57"/>
    </row>
    <row r="548" spans="4:49" ht="15.75" customHeight="1" x14ac:dyDescent="0.25">
      <c r="D548" s="90"/>
      <c r="E548" s="57"/>
      <c r="H548" s="57"/>
      <c r="I548" s="57"/>
      <c r="L548" s="57"/>
      <c r="M548" s="57"/>
      <c r="P548" s="57"/>
      <c r="Q548" s="57"/>
      <c r="T548" s="57"/>
      <c r="U548" s="57"/>
      <c r="X548" s="57"/>
      <c r="Y548" s="57"/>
      <c r="AB548" s="57"/>
      <c r="AC548" s="57"/>
      <c r="AF548" s="57"/>
      <c r="AG548" s="57"/>
      <c r="AJ548" s="57"/>
      <c r="AK548" s="57"/>
      <c r="AN548" s="57"/>
      <c r="AO548" s="57"/>
      <c r="AR548" s="57"/>
      <c r="AS548" s="57"/>
      <c r="AT548" s="91"/>
      <c r="AU548" s="91"/>
      <c r="AV548" s="57"/>
      <c r="AW548" s="57"/>
    </row>
    <row r="549" spans="4:49" ht="15.75" customHeight="1" x14ac:dyDescent="0.25">
      <c r="D549" s="90"/>
      <c r="E549" s="57"/>
      <c r="H549" s="57"/>
      <c r="I549" s="57"/>
      <c r="L549" s="57"/>
      <c r="M549" s="57"/>
      <c r="P549" s="57"/>
      <c r="Q549" s="57"/>
      <c r="T549" s="57"/>
      <c r="U549" s="57"/>
      <c r="X549" s="57"/>
      <c r="Y549" s="57"/>
      <c r="AB549" s="57"/>
      <c r="AC549" s="57"/>
      <c r="AF549" s="57"/>
      <c r="AG549" s="57"/>
      <c r="AJ549" s="57"/>
      <c r="AK549" s="57"/>
      <c r="AN549" s="57"/>
      <c r="AO549" s="57"/>
      <c r="AR549" s="57"/>
      <c r="AS549" s="57"/>
      <c r="AT549" s="91"/>
      <c r="AU549" s="91"/>
      <c r="AV549" s="57"/>
      <c r="AW549" s="57"/>
    </row>
    <row r="550" spans="4:49" ht="15.75" customHeight="1" x14ac:dyDescent="0.25">
      <c r="D550" s="90"/>
      <c r="E550" s="57"/>
      <c r="H550" s="57"/>
      <c r="I550" s="57"/>
      <c r="L550" s="57"/>
      <c r="M550" s="57"/>
      <c r="P550" s="57"/>
      <c r="Q550" s="57"/>
      <c r="T550" s="57"/>
      <c r="U550" s="57"/>
      <c r="X550" s="57"/>
      <c r="Y550" s="57"/>
      <c r="AB550" s="57"/>
      <c r="AC550" s="57"/>
      <c r="AF550" s="57"/>
      <c r="AG550" s="57"/>
      <c r="AJ550" s="57"/>
      <c r="AK550" s="57"/>
      <c r="AN550" s="57"/>
      <c r="AO550" s="57"/>
      <c r="AR550" s="57"/>
      <c r="AS550" s="57"/>
      <c r="AT550" s="91"/>
      <c r="AU550" s="91"/>
      <c r="AV550" s="57"/>
      <c r="AW550" s="57"/>
    </row>
    <row r="551" spans="4:49" ht="15.75" customHeight="1" x14ac:dyDescent="0.25">
      <c r="D551" s="90"/>
      <c r="E551" s="57"/>
      <c r="H551" s="57"/>
      <c r="I551" s="57"/>
      <c r="L551" s="57"/>
      <c r="M551" s="57"/>
      <c r="P551" s="57"/>
      <c r="Q551" s="57"/>
      <c r="T551" s="57"/>
      <c r="U551" s="57"/>
      <c r="X551" s="57"/>
      <c r="Y551" s="57"/>
      <c r="AB551" s="57"/>
      <c r="AC551" s="57"/>
      <c r="AF551" s="57"/>
      <c r="AG551" s="57"/>
      <c r="AJ551" s="57"/>
      <c r="AK551" s="57"/>
      <c r="AN551" s="57"/>
      <c r="AO551" s="57"/>
      <c r="AR551" s="57"/>
      <c r="AS551" s="57"/>
      <c r="AT551" s="91"/>
      <c r="AU551" s="91"/>
      <c r="AV551" s="57"/>
      <c r="AW551" s="57"/>
    </row>
    <row r="552" spans="4:49" ht="15.75" customHeight="1" x14ac:dyDescent="0.25">
      <c r="D552" s="90"/>
      <c r="E552" s="57"/>
      <c r="H552" s="57"/>
      <c r="I552" s="57"/>
      <c r="L552" s="57"/>
      <c r="M552" s="57"/>
      <c r="P552" s="57"/>
      <c r="Q552" s="57"/>
      <c r="T552" s="57"/>
      <c r="U552" s="57"/>
      <c r="X552" s="57"/>
      <c r="Y552" s="57"/>
      <c r="AB552" s="57"/>
      <c r="AC552" s="57"/>
      <c r="AF552" s="57"/>
      <c r="AG552" s="57"/>
      <c r="AJ552" s="57"/>
      <c r="AK552" s="57"/>
      <c r="AN552" s="57"/>
      <c r="AO552" s="57"/>
      <c r="AR552" s="57"/>
      <c r="AS552" s="57"/>
      <c r="AT552" s="91"/>
      <c r="AU552" s="91"/>
      <c r="AV552" s="57"/>
      <c r="AW552" s="57"/>
    </row>
    <row r="553" spans="4:49" ht="15.75" customHeight="1" x14ac:dyDescent="0.25">
      <c r="D553" s="90"/>
      <c r="E553" s="57"/>
      <c r="H553" s="57"/>
      <c r="I553" s="57"/>
      <c r="L553" s="57"/>
      <c r="M553" s="57"/>
      <c r="P553" s="57"/>
      <c r="Q553" s="57"/>
      <c r="T553" s="57"/>
      <c r="U553" s="57"/>
      <c r="X553" s="57"/>
      <c r="Y553" s="57"/>
      <c r="AB553" s="57"/>
      <c r="AC553" s="57"/>
      <c r="AF553" s="57"/>
      <c r="AG553" s="57"/>
      <c r="AJ553" s="57"/>
      <c r="AK553" s="57"/>
      <c r="AN553" s="57"/>
      <c r="AO553" s="57"/>
      <c r="AR553" s="57"/>
      <c r="AS553" s="57"/>
      <c r="AT553" s="91"/>
      <c r="AU553" s="91"/>
      <c r="AV553" s="57"/>
      <c r="AW553" s="57"/>
    </row>
    <row r="554" spans="4:49" ht="15.75" customHeight="1" x14ac:dyDescent="0.25">
      <c r="D554" s="90"/>
      <c r="E554" s="57"/>
      <c r="H554" s="57"/>
      <c r="I554" s="57"/>
      <c r="L554" s="57"/>
      <c r="M554" s="57"/>
      <c r="P554" s="57"/>
      <c r="Q554" s="57"/>
      <c r="T554" s="57"/>
      <c r="U554" s="57"/>
      <c r="X554" s="57"/>
      <c r="Y554" s="57"/>
      <c r="AB554" s="57"/>
      <c r="AC554" s="57"/>
      <c r="AF554" s="57"/>
      <c r="AG554" s="57"/>
      <c r="AJ554" s="57"/>
      <c r="AK554" s="57"/>
      <c r="AN554" s="57"/>
      <c r="AO554" s="57"/>
      <c r="AR554" s="57"/>
      <c r="AS554" s="57"/>
      <c r="AT554" s="91"/>
      <c r="AU554" s="91"/>
      <c r="AV554" s="57"/>
      <c r="AW554" s="57"/>
    </row>
    <row r="555" spans="4:49" ht="15.75" customHeight="1" x14ac:dyDescent="0.25">
      <c r="D555" s="90"/>
      <c r="E555" s="57"/>
      <c r="H555" s="57"/>
      <c r="I555" s="57"/>
      <c r="L555" s="57"/>
      <c r="M555" s="57"/>
      <c r="P555" s="57"/>
      <c r="Q555" s="57"/>
      <c r="T555" s="57"/>
      <c r="U555" s="57"/>
      <c r="X555" s="57"/>
      <c r="Y555" s="57"/>
      <c r="AB555" s="57"/>
      <c r="AC555" s="57"/>
      <c r="AF555" s="57"/>
      <c r="AG555" s="57"/>
      <c r="AJ555" s="57"/>
      <c r="AK555" s="57"/>
      <c r="AN555" s="57"/>
      <c r="AO555" s="57"/>
      <c r="AR555" s="57"/>
      <c r="AS555" s="57"/>
      <c r="AT555" s="91"/>
      <c r="AU555" s="91"/>
      <c r="AV555" s="57"/>
      <c r="AW555" s="57"/>
    </row>
    <row r="556" spans="4:49" ht="15.75" customHeight="1" x14ac:dyDescent="0.25">
      <c r="D556" s="90"/>
      <c r="E556" s="57"/>
      <c r="H556" s="57"/>
      <c r="I556" s="57"/>
      <c r="L556" s="57"/>
      <c r="M556" s="57"/>
      <c r="P556" s="57"/>
      <c r="Q556" s="57"/>
      <c r="T556" s="57"/>
      <c r="U556" s="57"/>
      <c r="X556" s="57"/>
      <c r="Y556" s="57"/>
      <c r="AB556" s="57"/>
      <c r="AC556" s="57"/>
      <c r="AF556" s="57"/>
      <c r="AG556" s="57"/>
      <c r="AJ556" s="57"/>
      <c r="AK556" s="57"/>
      <c r="AN556" s="57"/>
      <c r="AO556" s="57"/>
      <c r="AR556" s="57"/>
      <c r="AS556" s="57"/>
      <c r="AT556" s="91"/>
      <c r="AU556" s="91"/>
      <c r="AV556" s="57"/>
      <c r="AW556" s="57"/>
    </row>
    <row r="557" spans="4:49" ht="15.75" customHeight="1" x14ac:dyDescent="0.25">
      <c r="D557" s="90"/>
      <c r="E557" s="57"/>
      <c r="H557" s="57"/>
      <c r="I557" s="57"/>
      <c r="L557" s="57"/>
      <c r="M557" s="57"/>
      <c r="P557" s="57"/>
      <c r="Q557" s="57"/>
      <c r="T557" s="57"/>
      <c r="U557" s="57"/>
      <c r="X557" s="57"/>
      <c r="Y557" s="57"/>
      <c r="AB557" s="57"/>
      <c r="AC557" s="57"/>
      <c r="AF557" s="57"/>
      <c r="AG557" s="57"/>
      <c r="AJ557" s="57"/>
      <c r="AK557" s="57"/>
      <c r="AN557" s="57"/>
      <c r="AO557" s="57"/>
      <c r="AR557" s="57"/>
      <c r="AS557" s="57"/>
      <c r="AT557" s="91"/>
      <c r="AU557" s="91"/>
      <c r="AV557" s="57"/>
      <c r="AW557" s="57"/>
    </row>
    <row r="558" spans="4:49" ht="15.75" customHeight="1" x14ac:dyDescent="0.25">
      <c r="D558" s="90"/>
      <c r="E558" s="57"/>
      <c r="H558" s="57"/>
      <c r="I558" s="57"/>
      <c r="L558" s="57"/>
      <c r="M558" s="57"/>
      <c r="P558" s="57"/>
      <c r="Q558" s="57"/>
      <c r="T558" s="57"/>
      <c r="U558" s="57"/>
      <c r="X558" s="57"/>
      <c r="Y558" s="57"/>
      <c r="AB558" s="57"/>
      <c r="AC558" s="57"/>
      <c r="AF558" s="57"/>
      <c r="AG558" s="57"/>
      <c r="AJ558" s="57"/>
      <c r="AK558" s="57"/>
      <c r="AN558" s="57"/>
      <c r="AO558" s="57"/>
      <c r="AR558" s="57"/>
      <c r="AS558" s="57"/>
      <c r="AT558" s="91"/>
      <c r="AU558" s="91"/>
      <c r="AV558" s="57"/>
      <c r="AW558" s="57"/>
    </row>
    <row r="559" spans="4:49" ht="15.75" customHeight="1" x14ac:dyDescent="0.25">
      <c r="D559" s="90"/>
      <c r="E559" s="57"/>
      <c r="H559" s="57"/>
      <c r="I559" s="57"/>
      <c r="L559" s="57"/>
      <c r="M559" s="57"/>
      <c r="P559" s="57"/>
      <c r="Q559" s="57"/>
      <c r="T559" s="57"/>
      <c r="U559" s="57"/>
      <c r="X559" s="57"/>
      <c r="Y559" s="57"/>
      <c r="AB559" s="57"/>
      <c r="AC559" s="57"/>
      <c r="AF559" s="57"/>
      <c r="AG559" s="57"/>
      <c r="AJ559" s="57"/>
      <c r="AK559" s="57"/>
      <c r="AN559" s="57"/>
      <c r="AO559" s="57"/>
      <c r="AR559" s="57"/>
      <c r="AS559" s="57"/>
      <c r="AT559" s="91"/>
      <c r="AU559" s="91"/>
      <c r="AV559" s="57"/>
      <c r="AW559" s="57"/>
    </row>
    <row r="560" spans="4:49" ht="15.75" customHeight="1" x14ac:dyDescent="0.25">
      <c r="D560" s="90"/>
      <c r="E560" s="57"/>
      <c r="H560" s="57"/>
      <c r="I560" s="57"/>
      <c r="L560" s="57"/>
      <c r="M560" s="57"/>
      <c r="P560" s="57"/>
      <c r="Q560" s="57"/>
      <c r="T560" s="57"/>
      <c r="U560" s="57"/>
      <c r="X560" s="57"/>
      <c r="Y560" s="57"/>
      <c r="AB560" s="57"/>
      <c r="AC560" s="57"/>
      <c r="AF560" s="57"/>
      <c r="AG560" s="57"/>
      <c r="AJ560" s="57"/>
      <c r="AK560" s="57"/>
      <c r="AN560" s="57"/>
      <c r="AO560" s="57"/>
      <c r="AR560" s="57"/>
      <c r="AS560" s="57"/>
      <c r="AT560" s="91"/>
      <c r="AU560" s="91"/>
      <c r="AV560" s="57"/>
      <c r="AW560" s="57"/>
    </row>
    <row r="561" spans="4:49" ht="15.75" customHeight="1" x14ac:dyDescent="0.25">
      <c r="D561" s="90"/>
      <c r="E561" s="57"/>
      <c r="H561" s="57"/>
      <c r="I561" s="57"/>
      <c r="L561" s="57"/>
      <c r="M561" s="57"/>
      <c r="P561" s="57"/>
      <c r="Q561" s="57"/>
      <c r="T561" s="57"/>
      <c r="U561" s="57"/>
      <c r="X561" s="57"/>
      <c r="Y561" s="57"/>
      <c r="AB561" s="57"/>
      <c r="AC561" s="57"/>
      <c r="AF561" s="57"/>
      <c r="AG561" s="57"/>
      <c r="AJ561" s="57"/>
      <c r="AK561" s="57"/>
      <c r="AN561" s="57"/>
      <c r="AO561" s="57"/>
      <c r="AR561" s="57"/>
      <c r="AS561" s="57"/>
      <c r="AT561" s="91"/>
      <c r="AU561" s="91"/>
      <c r="AV561" s="57"/>
      <c r="AW561" s="57"/>
    </row>
    <row r="562" spans="4:49" ht="15.75" customHeight="1" x14ac:dyDescent="0.25">
      <c r="D562" s="90"/>
      <c r="E562" s="57"/>
      <c r="H562" s="57"/>
      <c r="I562" s="57"/>
      <c r="L562" s="57"/>
      <c r="M562" s="57"/>
      <c r="P562" s="57"/>
      <c r="Q562" s="57"/>
      <c r="T562" s="57"/>
      <c r="U562" s="57"/>
      <c r="X562" s="57"/>
      <c r="Y562" s="57"/>
      <c r="AB562" s="57"/>
      <c r="AC562" s="57"/>
      <c r="AF562" s="57"/>
      <c r="AG562" s="57"/>
      <c r="AJ562" s="57"/>
      <c r="AK562" s="57"/>
      <c r="AN562" s="57"/>
      <c r="AO562" s="57"/>
      <c r="AR562" s="57"/>
      <c r="AS562" s="57"/>
      <c r="AT562" s="91"/>
      <c r="AU562" s="91"/>
      <c r="AV562" s="57"/>
      <c r="AW562" s="57"/>
    </row>
    <row r="563" spans="4:49" ht="15.75" customHeight="1" x14ac:dyDescent="0.25">
      <c r="D563" s="90"/>
      <c r="E563" s="57"/>
      <c r="H563" s="57"/>
      <c r="I563" s="57"/>
      <c r="L563" s="57"/>
      <c r="M563" s="57"/>
      <c r="P563" s="57"/>
      <c r="Q563" s="57"/>
      <c r="T563" s="57"/>
      <c r="U563" s="57"/>
      <c r="X563" s="57"/>
      <c r="Y563" s="57"/>
      <c r="AB563" s="57"/>
      <c r="AC563" s="57"/>
      <c r="AF563" s="57"/>
      <c r="AG563" s="57"/>
      <c r="AJ563" s="57"/>
      <c r="AK563" s="57"/>
      <c r="AN563" s="57"/>
      <c r="AO563" s="57"/>
      <c r="AR563" s="57"/>
      <c r="AS563" s="57"/>
      <c r="AT563" s="91"/>
      <c r="AU563" s="91"/>
      <c r="AV563" s="57"/>
      <c r="AW563" s="57"/>
    </row>
    <row r="564" spans="4:49" ht="15.75" customHeight="1" x14ac:dyDescent="0.25">
      <c r="D564" s="90"/>
      <c r="E564" s="57"/>
      <c r="H564" s="57"/>
      <c r="I564" s="57"/>
      <c r="L564" s="57"/>
      <c r="M564" s="57"/>
      <c r="P564" s="57"/>
      <c r="Q564" s="57"/>
      <c r="T564" s="57"/>
      <c r="U564" s="57"/>
      <c r="X564" s="57"/>
      <c r="Y564" s="57"/>
      <c r="AB564" s="57"/>
      <c r="AC564" s="57"/>
      <c r="AF564" s="57"/>
      <c r="AG564" s="57"/>
      <c r="AJ564" s="57"/>
      <c r="AK564" s="57"/>
      <c r="AN564" s="57"/>
      <c r="AO564" s="57"/>
      <c r="AR564" s="57"/>
      <c r="AS564" s="57"/>
      <c r="AT564" s="91"/>
      <c r="AU564" s="91"/>
      <c r="AV564" s="57"/>
      <c r="AW564" s="57"/>
    </row>
    <row r="565" spans="4:49" ht="15.75" customHeight="1" x14ac:dyDescent="0.25">
      <c r="D565" s="90"/>
      <c r="E565" s="57"/>
      <c r="H565" s="57"/>
      <c r="I565" s="57"/>
      <c r="L565" s="57"/>
      <c r="M565" s="57"/>
      <c r="P565" s="57"/>
      <c r="Q565" s="57"/>
      <c r="T565" s="57"/>
      <c r="U565" s="57"/>
      <c r="X565" s="57"/>
      <c r="Y565" s="57"/>
      <c r="AB565" s="57"/>
      <c r="AC565" s="57"/>
      <c r="AF565" s="57"/>
      <c r="AG565" s="57"/>
      <c r="AJ565" s="57"/>
      <c r="AK565" s="57"/>
      <c r="AN565" s="57"/>
      <c r="AO565" s="57"/>
      <c r="AR565" s="57"/>
      <c r="AS565" s="57"/>
      <c r="AT565" s="91"/>
      <c r="AU565" s="91"/>
      <c r="AV565" s="57"/>
      <c r="AW565" s="57"/>
    </row>
    <row r="566" spans="4:49" ht="15.75" customHeight="1" x14ac:dyDescent="0.25">
      <c r="D566" s="90"/>
      <c r="E566" s="57"/>
      <c r="H566" s="57"/>
      <c r="I566" s="57"/>
      <c r="L566" s="57"/>
      <c r="M566" s="57"/>
      <c r="P566" s="57"/>
      <c r="Q566" s="57"/>
      <c r="T566" s="57"/>
      <c r="U566" s="57"/>
      <c r="X566" s="57"/>
      <c r="Y566" s="57"/>
      <c r="AB566" s="57"/>
      <c r="AC566" s="57"/>
      <c r="AF566" s="57"/>
      <c r="AG566" s="57"/>
      <c r="AJ566" s="57"/>
      <c r="AK566" s="57"/>
      <c r="AN566" s="57"/>
      <c r="AO566" s="57"/>
      <c r="AR566" s="57"/>
      <c r="AS566" s="57"/>
      <c r="AT566" s="91"/>
      <c r="AU566" s="91"/>
      <c r="AV566" s="57"/>
      <c r="AW566" s="57"/>
    </row>
    <row r="567" spans="4:49" ht="15.75" customHeight="1" x14ac:dyDescent="0.25">
      <c r="D567" s="90"/>
      <c r="E567" s="57"/>
      <c r="H567" s="57"/>
      <c r="I567" s="57"/>
      <c r="L567" s="57"/>
      <c r="M567" s="57"/>
      <c r="P567" s="57"/>
      <c r="Q567" s="57"/>
      <c r="T567" s="57"/>
      <c r="U567" s="57"/>
      <c r="X567" s="57"/>
      <c r="Y567" s="57"/>
      <c r="AB567" s="57"/>
      <c r="AC567" s="57"/>
      <c r="AF567" s="57"/>
      <c r="AG567" s="57"/>
      <c r="AJ567" s="57"/>
      <c r="AK567" s="57"/>
      <c r="AN567" s="57"/>
      <c r="AO567" s="57"/>
      <c r="AR567" s="57"/>
      <c r="AS567" s="57"/>
      <c r="AT567" s="91"/>
      <c r="AU567" s="91"/>
      <c r="AV567" s="57"/>
      <c r="AW567" s="57"/>
    </row>
    <row r="568" spans="4:49" ht="15.75" customHeight="1" x14ac:dyDescent="0.25">
      <c r="D568" s="90"/>
      <c r="E568" s="57"/>
      <c r="H568" s="57"/>
      <c r="I568" s="57"/>
      <c r="L568" s="57"/>
      <c r="M568" s="57"/>
      <c r="P568" s="57"/>
      <c r="Q568" s="57"/>
      <c r="T568" s="57"/>
      <c r="U568" s="57"/>
      <c r="X568" s="57"/>
      <c r="Y568" s="57"/>
      <c r="AB568" s="57"/>
      <c r="AC568" s="57"/>
      <c r="AF568" s="57"/>
      <c r="AG568" s="57"/>
      <c r="AJ568" s="57"/>
      <c r="AK568" s="57"/>
      <c r="AN568" s="57"/>
      <c r="AO568" s="57"/>
      <c r="AR568" s="57"/>
      <c r="AS568" s="57"/>
      <c r="AT568" s="91"/>
      <c r="AU568" s="91"/>
      <c r="AV568" s="57"/>
      <c r="AW568" s="57"/>
    </row>
    <row r="569" spans="4:49" ht="15.75" customHeight="1" x14ac:dyDescent="0.25">
      <c r="D569" s="90"/>
      <c r="E569" s="57"/>
      <c r="H569" s="57"/>
      <c r="I569" s="57"/>
      <c r="L569" s="57"/>
      <c r="M569" s="57"/>
      <c r="P569" s="57"/>
      <c r="Q569" s="57"/>
      <c r="T569" s="57"/>
      <c r="U569" s="57"/>
      <c r="X569" s="57"/>
      <c r="Y569" s="57"/>
      <c r="AB569" s="57"/>
      <c r="AC569" s="57"/>
      <c r="AF569" s="57"/>
      <c r="AG569" s="57"/>
      <c r="AJ569" s="57"/>
      <c r="AK569" s="57"/>
      <c r="AN569" s="57"/>
      <c r="AO569" s="57"/>
      <c r="AR569" s="57"/>
      <c r="AS569" s="57"/>
      <c r="AT569" s="91"/>
      <c r="AU569" s="91"/>
      <c r="AV569" s="57"/>
      <c r="AW569" s="57"/>
    </row>
    <row r="570" spans="4:49" ht="15.75" customHeight="1" x14ac:dyDescent="0.25">
      <c r="D570" s="90"/>
      <c r="E570" s="57"/>
      <c r="H570" s="57"/>
      <c r="I570" s="57"/>
      <c r="L570" s="57"/>
      <c r="M570" s="57"/>
      <c r="P570" s="57"/>
      <c r="Q570" s="57"/>
      <c r="T570" s="57"/>
      <c r="U570" s="57"/>
      <c r="X570" s="57"/>
      <c r="Y570" s="57"/>
      <c r="AB570" s="57"/>
      <c r="AC570" s="57"/>
      <c r="AF570" s="57"/>
      <c r="AG570" s="57"/>
      <c r="AJ570" s="57"/>
      <c r="AK570" s="57"/>
      <c r="AN570" s="57"/>
      <c r="AO570" s="57"/>
      <c r="AR570" s="57"/>
      <c r="AS570" s="57"/>
      <c r="AT570" s="91"/>
      <c r="AU570" s="91"/>
      <c r="AV570" s="57"/>
      <c r="AW570" s="57"/>
    </row>
    <row r="571" spans="4:49" ht="15.75" customHeight="1" x14ac:dyDescent="0.25">
      <c r="D571" s="90"/>
      <c r="E571" s="57"/>
      <c r="H571" s="57"/>
      <c r="I571" s="57"/>
      <c r="L571" s="57"/>
      <c r="M571" s="57"/>
      <c r="P571" s="57"/>
      <c r="Q571" s="57"/>
      <c r="T571" s="57"/>
      <c r="U571" s="57"/>
      <c r="X571" s="57"/>
      <c r="Y571" s="57"/>
      <c r="AB571" s="57"/>
      <c r="AC571" s="57"/>
      <c r="AF571" s="57"/>
      <c r="AG571" s="57"/>
      <c r="AJ571" s="57"/>
      <c r="AK571" s="57"/>
      <c r="AN571" s="57"/>
      <c r="AO571" s="57"/>
      <c r="AR571" s="57"/>
      <c r="AS571" s="57"/>
      <c r="AT571" s="91"/>
      <c r="AU571" s="91"/>
      <c r="AV571" s="57"/>
      <c r="AW571" s="57"/>
    </row>
    <row r="572" spans="4:49" ht="15.75" customHeight="1" x14ac:dyDescent="0.25">
      <c r="D572" s="90"/>
      <c r="E572" s="57"/>
      <c r="H572" s="57"/>
      <c r="I572" s="57"/>
      <c r="L572" s="57"/>
      <c r="M572" s="57"/>
      <c r="P572" s="57"/>
      <c r="Q572" s="57"/>
      <c r="T572" s="57"/>
      <c r="U572" s="57"/>
      <c r="X572" s="57"/>
      <c r="Y572" s="57"/>
      <c r="AB572" s="57"/>
      <c r="AC572" s="57"/>
      <c r="AF572" s="57"/>
      <c r="AG572" s="57"/>
      <c r="AJ572" s="57"/>
      <c r="AK572" s="57"/>
      <c r="AN572" s="57"/>
      <c r="AO572" s="57"/>
      <c r="AR572" s="57"/>
      <c r="AS572" s="57"/>
      <c r="AT572" s="91"/>
      <c r="AU572" s="91"/>
      <c r="AV572" s="57"/>
      <c r="AW572" s="57"/>
    </row>
    <row r="573" spans="4:49" ht="15.75" customHeight="1" x14ac:dyDescent="0.25">
      <c r="D573" s="90"/>
      <c r="E573" s="57"/>
      <c r="H573" s="57"/>
      <c r="I573" s="57"/>
      <c r="L573" s="57"/>
      <c r="M573" s="57"/>
      <c r="P573" s="57"/>
      <c r="Q573" s="57"/>
      <c r="T573" s="57"/>
      <c r="U573" s="57"/>
      <c r="X573" s="57"/>
      <c r="Y573" s="57"/>
      <c r="AB573" s="57"/>
      <c r="AC573" s="57"/>
      <c r="AF573" s="57"/>
      <c r="AG573" s="57"/>
      <c r="AJ573" s="57"/>
      <c r="AK573" s="57"/>
      <c r="AN573" s="57"/>
      <c r="AO573" s="57"/>
      <c r="AR573" s="57"/>
      <c r="AS573" s="57"/>
      <c r="AT573" s="91"/>
      <c r="AU573" s="91"/>
      <c r="AV573" s="57"/>
      <c r="AW573" s="57"/>
    </row>
    <row r="574" spans="4:49" ht="15.75" customHeight="1" x14ac:dyDescent="0.25">
      <c r="D574" s="90"/>
      <c r="E574" s="57"/>
      <c r="H574" s="57"/>
      <c r="I574" s="57"/>
      <c r="L574" s="57"/>
      <c r="M574" s="57"/>
      <c r="P574" s="57"/>
      <c r="Q574" s="57"/>
      <c r="T574" s="57"/>
      <c r="U574" s="57"/>
      <c r="X574" s="57"/>
      <c r="Y574" s="57"/>
      <c r="AB574" s="57"/>
      <c r="AC574" s="57"/>
      <c r="AF574" s="57"/>
      <c r="AG574" s="57"/>
      <c r="AJ574" s="57"/>
      <c r="AK574" s="57"/>
      <c r="AN574" s="57"/>
      <c r="AO574" s="57"/>
      <c r="AR574" s="57"/>
      <c r="AS574" s="57"/>
      <c r="AT574" s="91"/>
      <c r="AU574" s="91"/>
      <c r="AV574" s="57"/>
      <c r="AW574" s="57"/>
    </row>
    <row r="575" spans="4:49" ht="15.75" customHeight="1" x14ac:dyDescent="0.25">
      <c r="D575" s="90"/>
      <c r="E575" s="57"/>
      <c r="H575" s="57"/>
      <c r="I575" s="57"/>
      <c r="L575" s="57"/>
      <c r="M575" s="57"/>
      <c r="P575" s="57"/>
      <c r="Q575" s="57"/>
      <c r="T575" s="57"/>
      <c r="U575" s="57"/>
      <c r="X575" s="57"/>
      <c r="Y575" s="57"/>
      <c r="AB575" s="57"/>
      <c r="AC575" s="57"/>
      <c r="AF575" s="57"/>
      <c r="AG575" s="57"/>
      <c r="AJ575" s="57"/>
      <c r="AK575" s="57"/>
      <c r="AN575" s="57"/>
      <c r="AO575" s="57"/>
      <c r="AR575" s="57"/>
      <c r="AS575" s="57"/>
      <c r="AT575" s="91"/>
      <c r="AU575" s="91"/>
      <c r="AV575" s="57"/>
      <c r="AW575" s="57"/>
    </row>
    <row r="576" spans="4:49" ht="15.75" customHeight="1" x14ac:dyDescent="0.25">
      <c r="D576" s="90"/>
      <c r="E576" s="57"/>
      <c r="H576" s="57"/>
      <c r="I576" s="57"/>
      <c r="L576" s="57"/>
      <c r="M576" s="57"/>
      <c r="P576" s="57"/>
      <c r="Q576" s="57"/>
      <c r="T576" s="57"/>
      <c r="U576" s="57"/>
      <c r="X576" s="57"/>
      <c r="Y576" s="57"/>
      <c r="AB576" s="57"/>
      <c r="AC576" s="57"/>
      <c r="AF576" s="57"/>
      <c r="AG576" s="57"/>
      <c r="AJ576" s="57"/>
      <c r="AK576" s="57"/>
      <c r="AN576" s="57"/>
      <c r="AO576" s="57"/>
      <c r="AR576" s="57"/>
      <c r="AS576" s="57"/>
      <c r="AT576" s="91"/>
      <c r="AU576" s="91"/>
      <c r="AV576" s="57"/>
      <c r="AW576" s="57"/>
    </row>
    <row r="577" spans="4:49" ht="15.75" customHeight="1" x14ac:dyDescent="0.25">
      <c r="D577" s="90"/>
      <c r="E577" s="57"/>
      <c r="H577" s="57"/>
      <c r="I577" s="57"/>
      <c r="L577" s="57"/>
      <c r="M577" s="57"/>
      <c r="P577" s="57"/>
      <c r="Q577" s="57"/>
      <c r="T577" s="57"/>
      <c r="U577" s="57"/>
      <c r="X577" s="57"/>
      <c r="Y577" s="57"/>
      <c r="AB577" s="57"/>
      <c r="AC577" s="57"/>
      <c r="AF577" s="57"/>
      <c r="AG577" s="57"/>
      <c r="AJ577" s="57"/>
      <c r="AK577" s="57"/>
      <c r="AN577" s="57"/>
      <c r="AO577" s="57"/>
      <c r="AR577" s="57"/>
      <c r="AS577" s="57"/>
      <c r="AT577" s="91"/>
      <c r="AU577" s="91"/>
      <c r="AV577" s="57"/>
      <c r="AW577" s="57"/>
    </row>
    <row r="578" spans="4:49" ht="15.75" customHeight="1" x14ac:dyDescent="0.25">
      <c r="D578" s="90"/>
      <c r="E578" s="57"/>
      <c r="H578" s="57"/>
      <c r="I578" s="57"/>
      <c r="L578" s="57"/>
      <c r="M578" s="57"/>
      <c r="P578" s="57"/>
      <c r="Q578" s="57"/>
      <c r="T578" s="57"/>
      <c r="U578" s="57"/>
      <c r="X578" s="57"/>
      <c r="Y578" s="57"/>
      <c r="AB578" s="57"/>
      <c r="AC578" s="57"/>
      <c r="AF578" s="57"/>
      <c r="AG578" s="57"/>
      <c r="AJ578" s="57"/>
      <c r="AK578" s="57"/>
      <c r="AN578" s="57"/>
      <c r="AO578" s="57"/>
      <c r="AR578" s="57"/>
      <c r="AS578" s="57"/>
      <c r="AT578" s="91"/>
      <c r="AU578" s="91"/>
      <c r="AV578" s="57"/>
      <c r="AW578" s="57"/>
    </row>
    <row r="579" spans="4:49" ht="15.75" customHeight="1" x14ac:dyDescent="0.25">
      <c r="D579" s="90"/>
      <c r="E579" s="57"/>
      <c r="H579" s="57"/>
      <c r="I579" s="57"/>
      <c r="L579" s="57"/>
      <c r="M579" s="57"/>
      <c r="P579" s="57"/>
      <c r="Q579" s="57"/>
      <c r="T579" s="57"/>
      <c r="U579" s="57"/>
      <c r="X579" s="57"/>
      <c r="Y579" s="57"/>
      <c r="AB579" s="57"/>
      <c r="AC579" s="57"/>
      <c r="AF579" s="57"/>
      <c r="AG579" s="57"/>
      <c r="AJ579" s="57"/>
      <c r="AK579" s="57"/>
      <c r="AN579" s="57"/>
      <c r="AO579" s="57"/>
      <c r="AR579" s="57"/>
      <c r="AS579" s="57"/>
      <c r="AT579" s="91"/>
      <c r="AU579" s="91"/>
      <c r="AV579" s="57"/>
      <c r="AW579" s="57"/>
    </row>
    <row r="580" spans="4:49" ht="15.75" customHeight="1" x14ac:dyDescent="0.25">
      <c r="D580" s="90"/>
      <c r="E580" s="57"/>
      <c r="H580" s="57"/>
      <c r="I580" s="57"/>
      <c r="L580" s="57"/>
      <c r="M580" s="57"/>
      <c r="P580" s="57"/>
      <c r="Q580" s="57"/>
      <c r="T580" s="57"/>
      <c r="U580" s="57"/>
      <c r="X580" s="57"/>
      <c r="Y580" s="57"/>
      <c r="AB580" s="57"/>
      <c r="AC580" s="57"/>
      <c r="AF580" s="57"/>
      <c r="AG580" s="57"/>
      <c r="AJ580" s="57"/>
      <c r="AK580" s="57"/>
      <c r="AN580" s="57"/>
      <c r="AO580" s="57"/>
      <c r="AR580" s="57"/>
      <c r="AS580" s="57"/>
      <c r="AT580" s="91"/>
      <c r="AU580" s="91"/>
      <c r="AV580" s="57"/>
      <c r="AW580" s="57"/>
    </row>
    <row r="581" spans="4:49" ht="15.75" customHeight="1" x14ac:dyDescent="0.25">
      <c r="D581" s="90"/>
      <c r="E581" s="57"/>
      <c r="H581" s="57"/>
      <c r="I581" s="57"/>
      <c r="L581" s="57"/>
      <c r="M581" s="57"/>
      <c r="P581" s="57"/>
      <c r="Q581" s="57"/>
      <c r="T581" s="57"/>
      <c r="U581" s="57"/>
      <c r="X581" s="57"/>
      <c r="Y581" s="57"/>
      <c r="AB581" s="57"/>
      <c r="AC581" s="57"/>
      <c r="AF581" s="57"/>
      <c r="AG581" s="57"/>
      <c r="AJ581" s="57"/>
      <c r="AK581" s="57"/>
      <c r="AN581" s="57"/>
      <c r="AO581" s="57"/>
      <c r="AR581" s="57"/>
      <c r="AS581" s="57"/>
      <c r="AT581" s="91"/>
      <c r="AU581" s="91"/>
      <c r="AV581" s="57"/>
      <c r="AW581" s="57"/>
    </row>
    <row r="582" spans="4:49" ht="15.75" customHeight="1" x14ac:dyDescent="0.25">
      <c r="D582" s="90"/>
      <c r="E582" s="57"/>
      <c r="H582" s="57"/>
      <c r="I582" s="57"/>
      <c r="L582" s="57"/>
      <c r="M582" s="57"/>
      <c r="P582" s="57"/>
      <c r="Q582" s="57"/>
      <c r="T582" s="57"/>
      <c r="U582" s="57"/>
      <c r="X582" s="57"/>
      <c r="Y582" s="57"/>
      <c r="AB582" s="57"/>
      <c r="AC582" s="57"/>
      <c r="AF582" s="57"/>
      <c r="AG582" s="57"/>
      <c r="AJ582" s="57"/>
      <c r="AK582" s="57"/>
      <c r="AN582" s="57"/>
      <c r="AO582" s="57"/>
      <c r="AR582" s="57"/>
      <c r="AS582" s="57"/>
      <c r="AT582" s="91"/>
      <c r="AU582" s="91"/>
      <c r="AV582" s="57"/>
      <c r="AW582" s="57"/>
    </row>
    <row r="583" spans="4:49" ht="15.75" customHeight="1" x14ac:dyDescent="0.25">
      <c r="D583" s="90"/>
      <c r="E583" s="57"/>
      <c r="H583" s="57"/>
      <c r="I583" s="57"/>
      <c r="L583" s="57"/>
      <c r="M583" s="57"/>
      <c r="P583" s="57"/>
      <c r="Q583" s="57"/>
      <c r="T583" s="57"/>
      <c r="U583" s="57"/>
      <c r="X583" s="57"/>
      <c r="Y583" s="57"/>
      <c r="AB583" s="57"/>
      <c r="AC583" s="57"/>
      <c r="AF583" s="57"/>
      <c r="AG583" s="57"/>
      <c r="AJ583" s="57"/>
      <c r="AK583" s="57"/>
      <c r="AN583" s="57"/>
      <c r="AO583" s="57"/>
      <c r="AR583" s="57"/>
      <c r="AS583" s="57"/>
      <c r="AT583" s="91"/>
      <c r="AU583" s="91"/>
      <c r="AV583" s="57"/>
      <c r="AW583" s="57"/>
    </row>
    <row r="584" spans="4:49" ht="15.75" customHeight="1" x14ac:dyDescent="0.25">
      <c r="D584" s="90"/>
      <c r="E584" s="57"/>
      <c r="H584" s="57"/>
      <c r="I584" s="57"/>
      <c r="L584" s="57"/>
      <c r="M584" s="57"/>
      <c r="P584" s="57"/>
      <c r="Q584" s="57"/>
      <c r="T584" s="57"/>
      <c r="U584" s="57"/>
      <c r="X584" s="57"/>
      <c r="Y584" s="57"/>
      <c r="AB584" s="57"/>
      <c r="AC584" s="57"/>
      <c r="AF584" s="57"/>
      <c r="AG584" s="57"/>
      <c r="AJ584" s="57"/>
      <c r="AK584" s="57"/>
      <c r="AN584" s="57"/>
      <c r="AO584" s="57"/>
      <c r="AR584" s="57"/>
      <c r="AS584" s="57"/>
      <c r="AT584" s="91"/>
      <c r="AU584" s="91"/>
      <c r="AV584" s="57"/>
      <c r="AW584" s="57"/>
    </row>
    <row r="585" spans="4:49" ht="15.75" customHeight="1" x14ac:dyDescent="0.25">
      <c r="D585" s="90"/>
      <c r="E585" s="57"/>
      <c r="H585" s="57"/>
      <c r="I585" s="57"/>
      <c r="L585" s="57"/>
      <c r="M585" s="57"/>
      <c r="P585" s="57"/>
      <c r="Q585" s="57"/>
      <c r="T585" s="57"/>
      <c r="U585" s="57"/>
      <c r="X585" s="57"/>
      <c r="Y585" s="57"/>
      <c r="AB585" s="57"/>
      <c r="AC585" s="57"/>
      <c r="AF585" s="57"/>
      <c r="AG585" s="57"/>
      <c r="AJ585" s="57"/>
      <c r="AK585" s="57"/>
      <c r="AN585" s="57"/>
      <c r="AO585" s="57"/>
      <c r="AR585" s="57"/>
      <c r="AS585" s="57"/>
      <c r="AT585" s="91"/>
      <c r="AU585" s="91"/>
      <c r="AV585" s="57"/>
      <c r="AW585" s="57"/>
    </row>
    <row r="586" spans="4:49" ht="15.75" customHeight="1" x14ac:dyDescent="0.25">
      <c r="D586" s="90"/>
      <c r="E586" s="57"/>
      <c r="H586" s="57"/>
      <c r="I586" s="57"/>
      <c r="L586" s="57"/>
      <c r="M586" s="57"/>
      <c r="P586" s="57"/>
      <c r="Q586" s="57"/>
      <c r="T586" s="57"/>
      <c r="U586" s="57"/>
      <c r="X586" s="57"/>
      <c r="Y586" s="57"/>
      <c r="AB586" s="57"/>
      <c r="AC586" s="57"/>
      <c r="AF586" s="57"/>
      <c r="AG586" s="57"/>
      <c r="AJ586" s="57"/>
      <c r="AK586" s="57"/>
      <c r="AN586" s="57"/>
      <c r="AO586" s="57"/>
      <c r="AR586" s="57"/>
      <c r="AS586" s="57"/>
      <c r="AT586" s="91"/>
      <c r="AU586" s="91"/>
      <c r="AV586" s="57"/>
      <c r="AW586" s="57"/>
    </row>
    <row r="587" spans="4:49" ht="15.75" customHeight="1" x14ac:dyDescent="0.25">
      <c r="D587" s="90"/>
      <c r="E587" s="57"/>
      <c r="H587" s="57"/>
      <c r="I587" s="57"/>
      <c r="L587" s="57"/>
      <c r="M587" s="57"/>
      <c r="P587" s="57"/>
      <c r="Q587" s="57"/>
      <c r="T587" s="57"/>
      <c r="U587" s="57"/>
      <c r="X587" s="57"/>
      <c r="Y587" s="57"/>
      <c r="AB587" s="57"/>
      <c r="AC587" s="57"/>
      <c r="AF587" s="57"/>
      <c r="AG587" s="57"/>
      <c r="AJ587" s="57"/>
      <c r="AK587" s="57"/>
      <c r="AN587" s="57"/>
      <c r="AO587" s="57"/>
      <c r="AR587" s="57"/>
      <c r="AS587" s="57"/>
      <c r="AT587" s="91"/>
      <c r="AU587" s="91"/>
      <c r="AV587" s="57"/>
      <c r="AW587" s="57"/>
    </row>
    <row r="588" spans="4:49" ht="15.75" customHeight="1" x14ac:dyDescent="0.25">
      <c r="D588" s="90"/>
      <c r="E588" s="57"/>
      <c r="H588" s="57"/>
      <c r="I588" s="57"/>
      <c r="L588" s="57"/>
      <c r="M588" s="57"/>
      <c r="P588" s="57"/>
      <c r="Q588" s="57"/>
      <c r="T588" s="57"/>
      <c r="U588" s="57"/>
      <c r="X588" s="57"/>
      <c r="Y588" s="57"/>
      <c r="AB588" s="57"/>
      <c r="AC588" s="57"/>
      <c r="AF588" s="57"/>
      <c r="AG588" s="57"/>
      <c r="AJ588" s="57"/>
      <c r="AK588" s="57"/>
      <c r="AN588" s="57"/>
      <c r="AO588" s="57"/>
      <c r="AR588" s="57"/>
      <c r="AS588" s="57"/>
      <c r="AT588" s="91"/>
      <c r="AU588" s="91"/>
      <c r="AV588" s="57"/>
      <c r="AW588" s="57"/>
    </row>
    <row r="589" spans="4:49" ht="15.75" customHeight="1" x14ac:dyDescent="0.25">
      <c r="D589" s="90"/>
      <c r="E589" s="57"/>
      <c r="H589" s="57"/>
      <c r="I589" s="57"/>
      <c r="L589" s="57"/>
      <c r="M589" s="57"/>
      <c r="P589" s="57"/>
      <c r="Q589" s="57"/>
      <c r="T589" s="57"/>
      <c r="U589" s="57"/>
      <c r="X589" s="57"/>
      <c r="Y589" s="57"/>
      <c r="AB589" s="57"/>
      <c r="AC589" s="57"/>
      <c r="AF589" s="57"/>
      <c r="AG589" s="57"/>
      <c r="AJ589" s="57"/>
      <c r="AK589" s="57"/>
      <c r="AN589" s="57"/>
      <c r="AO589" s="57"/>
      <c r="AR589" s="57"/>
      <c r="AS589" s="57"/>
      <c r="AT589" s="91"/>
      <c r="AU589" s="91"/>
      <c r="AV589" s="57"/>
      <c r="AW589" s="57"/>
    </row>
    <row r="590" spans="4:49" ht="15.75" customHeight="1" x14ac:dyDescent="0.25">
      <c r="D590" s="90"/>
      <c r="E590" s="57"/>
      <c r="H590" s="57"/>
      <c r="I590" s="57"/>
      <c r="L590" s="57"/>
      <c r="M590" s="57"/>
      <c r="P590" s="57"/>
      <c r="Q590" s="57"/>
      <c r="T590" s="57"/>
      <c r="U590" s="57"/>
      <c r="X590" s="57"/>
      <c r="Y590" s="57"/>
      <c r="AB590" s="57"/>
      <c r="AC590" s="57"/>
      <c r="AF590" s="57"/>
      <c r="AG590" s="57"/>
      <c r="AJ590" s="57"/>
      <c r="AK590" s="57"/>
      <c r="AN590" s="57"/>
      <c r="AO590" s="57"/>
      <c r="AR590" s="57"/>
      <c r="AS590" s="57"/>
      <c r="AT590" s="91"/>
      <c r="AU590" s="91"/>
      <c r="AV590" s="57"/>
      <c r="AW590" s="57"/>
    </row>
    <row r="591" spans="4:49" ht="15.75" customHeight="1" x14ac:dyDescent="0.25">
      <c r="D591" s="90"/>
      <c r="E591" s="57"/>
      <c r="H591" s="57"/>
      <c r="I591" s="57"/>
      <c r="L591" s="57"/>
      <c r="M591" s="57"/>
      <c r="P591" s="57"/>
      <c r="Q591" s="57"/>
      <c r="T591" s="57"/>
      <c r="U591" s="57"/>
      <c r="X591" s="57"/>
      <c r="Y591" s="57"/>
      <c r="AB591" s="57"/>
      <c r="AC591" s="57"/>
      <c r="AF591" s="57"/>
      <c r="AG591" s="57"/>
      <c r="AJ591" s="57"/>
      <c r="AK591" s="57"/>
      <c r="AN591" s="57"/>
      <c r="AO591" s="57"/>
      <c r="AR591" s="57"/>
      <c r="AS591" s="57"/>
      <c r="AT591" s="91"/>
      <c r="AU591" s="91"/>
      <c r="AV591" s="57"/>
      <c r="AW591" s="57"/>
    </row>
    <row r="592" spans="4:49" ht="15.75" customHeight="1" x14ac:dyDescent="0.25">
      <c r="D592" s="90"/>
      <c r="E592" s="57"/>
      <c r="H592" s="57"/>
      <c r="I592" s="57"/>
      <c r="L592" s="57"/>
      <c r="M592" s="57"/>
      <c r="P592" s="57"/>
      <c r="Q592" s="57"/>
      <c r="T592" s="57"/>
      <c r="U592" s="57"/>
      <c r="X592" s="57"/>
      <c r="Y592" s="57"/>
      <c r="AB592" s="57"/>
      <c r="AC592" s="57"/>
      <c r="AF592" s="57"/>
      <c r="AG592" s="57"/>
      <c r="AJ592" s="57"/>
      <c r="AK592" s="57"/>
      <c r="AN592" s="57"/>
      <c r="AO592" s="57"/>
      <c r="AR592" s="57"/>
      <c r="AS592" s="57"/>
      <c r="AT592" s="91"/>
      <c r="AU592" s="91"/>
      <c r="AV592" s="57"/>
      <c r="AW592" s="57"/>
    </row>
    <row r="593" spans="4:49" ht="15.75" customHeight="1" x14ac:dyDescent="0.25">
      <c r="D593" s="90"/>
      <c r="E593" s="57"/>
      <c r="H593" s="57"/>
      <c r="I593" s="57"/>
      <c r="L593" s="57"/>
      <c r="M593" s="57"/>
      <c r="P593" s="57"/>
      <c r="Q593" s="57"/>
      <c r="T593" s="57"/>
      <c r="U593" s="57"/>
      <c r="X593" s="57"/>
      <c r="Y593" s="57"/>
      <c r="AB593" s="57"/>
      <c r="AC593" s="57"/>
      <c r="AF593" s="57"/>
      <c r="AG593" s="57"/>
      <c r="AJ593" s="57"/>
      <c r="AK593" s="57"/>
      <c r="AN593" s="57"/>
      <c r="AO593" s="57"/>
      <c r="AR593" s="57"/>
      <c r="AS593" s="57"/>
      <c r="AT593" s="91"/>
      <c r="AU593" s="91"/>
      <c r="AV593" s="57"/>
      <c r="AW593" s="57"/>
    </row>
    <row r="594" spans="4:49" ht="15.75" customHeight="1" x14ac:dyDescent="0.25">
      <c r="D594" s="90"/>
      <c r="E594" s="57"/>
      <c r="H594" s="57"/>
      <c r="I594" s="57"/>
      <c r="L594" s="57"/>
      <c r="M594" s="57"/>
      <c r="P594" s="57"/>
      <c r="Q594" s="57"/>
      <c r="T594" s="57"/>
      <c r="U594" s="57"/>
      <c r="X594" s="57"/>
      <c r="Y594" s="57"/>
      <c r="AB594" s="57"/>
      <c r="AC594" s="57"/>
      <c r="AF594" s="57"/>
      <c r="AG594" s="57"/>
      <c r="AJ594" s="57"/>
      <c r="AK594" s="57"/>
      <c r="AN594" s="57"/>
      <c r="AO594" s="57"/>
      <c r="AR594" s="57"/>
      <c r="AS594" s="57"/>
      <c r="AT594" s="91"/>
      <c r="AU594" s="91"/>
      <c r="AV594" s="57"/>
      <c r="AW594" s="57"/>
    </row>
    <row r="595" spans="4:49" ht="15.75" customHeight="1" x14ac:dyDescent="0.25">
      <c r="D595" s="90"/>
      <c r="E595" s="57"/>
      <c r="H595" s="57"/>
      <c r="I595" s="57"/>
      <c r="L595" s="57"/>
      <c r="M595" s="57"/>
      <c r="P595" s="57"/>
      <c r="Q595" s="57"/>
      <c r="T595" s="57"/>
      <c r="U595" s="57"/>
      <c r="X595" s="57"/>
      <c r="Y595" s="57"/>
      <c r="AB595" s="57"/>
      <c r="AC595" s="57"/>
      <c r="AF595" s="57"/>
      <c r="AG595" s="57"/>
      <c r="AJ595" s="57"/>
      <c r="AK595" s="57"/>
      <c r="AN595" s="57"/>
      <c r="AO595" s="57"/>
      <c r="AR595" s="57"/>
      <c r="AS595" s="57"/>
      <c r="AT595" s="91"/>
      <c r="AU595" s="91"/>
      <c r="AV595" s="57"/>
      <c r="AW595" s="57"/>
    </row>
    <row r="596" spans="4:49" ht="15.75" customHeight="1" x14ac:dyDescent="0.25">
      <c r="D596" s="90"/>
      <c r="E596" s="57"/>
      <c r="H596" s="57"/>
      <c r="I596" s="57"/>
      <c r="L596" s="57"/>
      <c r="M596" s="57"/>
      <c r="P596" s="57"/>
      <c r="Q596" s="57"/>
      <c r="T596" s="57"/>
      <c r="U596" s="57"/>
      <c r="X596" s="57"/>
      <c r="Y596" s="57"/>
      <c r="AB596" s="57"/>
      <c r="AC596" s="57"/>
      <c r="AF596" s="57"/>
      <c r="AG596" s="57"/>
      <c r="AJ596" s="57"/>
      <c r="AK596" s="57"/>
      <c r="AN596" s="57"/>
      <c r="AO596" s="57"/>
      <c r="AR596" s="57"/>
      <c r="AS596" s="57"/>
      <c r="AT596" s="91"/>
      <c r="AU596" s="91"/>
      <c r="AV596" s="57"/>
      <c r="AW596" s="57"/>
    </row>
    <row r="597" spans="4:49" ht="15.75" customHeight="1" x14ac:dyDescent="0.25">
      <c r="D597" s="90"/>
      <c r="E597" s="57"/>
      <c r="H597" s="57"/>
      <c r="I597" s="57"/>
      <c r="L597" s="57"/>
      <c r="M597" s="57"/>
      <c r="P597" s="57"/>
      <c r="Q597" s="57"/>
      <c r="T597" s="57"/>
      <c r="U597" s="57"/>
      <c r="X597" s="57"/>
      <c r="Y597" s="57"/>
      <c r="AB597" s="57"/>
      <c r="AC597" s="57"/>
      <c r="AF597" s="57"/>
      <c r="AG597" s="57"/>
      <c r="AJ597" s="57"/>
      <c r="AK597" s="57"/>
      <c r="AN597" s="57"/>
      <c r="AO597" s="57"/>
      <c r="AR597" s="57"/>
      <c r="AS597" s="57"/>
      <c r="AT597" s="91"/>
      <c r="AU597" s="91"/>
      <c r="AV597" s="57"/>
      <c r="AW597" s="57"/>
    </row>
    <row r="598" spans="4:49" ht="15.75" customHeight="1" x14ac:dyDescent="0.25">
      <c r="D598" s="90"/>
      <c r="E598" s="57"/>
      <c r="H598" s="57"/>
      <c r="I598" s="57"/>
      <c r="L598" s="57"/>
      <c r="M598" s="57"/>
      <c r="P598" s="57"/>
      <c r="Q598" s="57"/>
      <c r="T598" s="57"/>
      <c r="U598" s="57"/>
      <c r="X598" s="57"/>
      <c r="Y598" s="57"/>
      <c r="AB598" s="57"/>
      <c r="AC598" s="57"/>
      <c r="AF598" s="57"/>
      <c r="AG598" s="57"/>
      <c r="AJ598" s="57"/>
      <c r="AK598" s="57"/>
      <c r="AN598" s="57"/>
      <c r="AO598" s="57"/>
      <c r="AR598" s="57"/>
      <c r="AS598" s="57"/>
      <c r="AT598" s="91"/>
      <c r="AU598" s="91"/>
      <c r="AV598" s="57"/>
      <c r="AW598" s="57"/>
    </row>
    <row r="599" spans="4:49" ht="15.75" customHeight="1" x14ac:dyDescent="0.25">
      <c r="D599" s="90"/>
      <c r="E599" s="57"/>
      <c r="H599" s="57"/>
      <c r="I599" s="57"/>
      <c r="L599" s="57"/>
      <c r="M599" s="57"/>
      <c r="P599" s="57"/>
      <c r="Q599" s="57"/>
      <c r="T599" s="57"/>
      <c r="U599" s="57"/>
      <c r="X599" s="57"/>
      <c r="Y599" s="57"/>
      <c r="AB599" s="57"/>
      <c r="AC599" s="57"/>
      <c r="AF599" s="57"/>
      <c r="AG599" s="57"/>
      <c r="AJ599" s="57"/>
      <c r="AK599" s="57"/>
      <c r="AN599" s="57"/>
      <c r="AO599" s="57"/>
      <c r="AR599" s="57"/>
      <c r="AS599" s="57"/>
      <c r="AT599" s="91"/>
      <c r="AU599" s="91"/>
      <c r="AV599" s="57"/>
      <c r="AW599" s="57"/>
    </row>
    <row r="600" spans="4:49" ht="15.75" customHeight="1" x14ac:dyDescent="0.25">
      <c r="D600" s="90"/>
      <c r="E600" s="57"/>
      <c r="H600" s="57"/>
      <c r="I600" s="57"/>
      <c r="L600" s="57"/>
      <c r="M600" s="57"/>
      <c r="P600" s="57"/>
      <c r="Q600" s="57"/>
      <c r="T600" s="57"/>
      <c r="U600" s="57"/>
      <c r="X600" s="57"/>
      <c r="Y600" s="57"/>
      <c r="AB600" s="57"/>
      <c r="AC600" s="57"/>
      <c r="AF600" s="57"/>
      <c r="AG600" s="57"/>
      <c r="AJ600" s="57"/>
      <c r="AK600" s="57"/>
      <c r="AN600" s="57"/>
      <c r="AO600" s="57"/>
      <c r="AR600" s="57"/>
      <c r="AS600" s="57"/>
      <c r="AT600" s="91"/>
      <c r="AU600" s="91"/>
      <c r="AV600" s="57"/>
      <c r="AW600" s="57"/>
    </row>
    <row r="601" spans="4:49" ht="15.75" customHeight="1" x14ac:dyDescent="0.25">
      <c r="D601" s="90"/>
      <c r="E601" s="57"/>
      <c r="H601" s="57"/>
      <c r="I601" s="57"/>
      <c r="L601" s="57"/>
      <c r="M601" s="57"/>
      <c r="P601" s="57"/>
      <c r="Q601" s="57"/>
      <c r="T601" s="57"/>
      <c r="U601" s="57"/>
      <c r="X601" s="57"/>
      <c r="Y601" s="57"/>
      <c r="AB601" s="57"/>
      <c r="AC601" s="57"/>
      <c r="AF601" s="57"/>
      <c r="AG601" s="57"/>
      <c r="AJ601" s="57"/>
      <c r="AK601" s="57"/>
      <c r="AN601" s="57"/>
      <c r="AO601" s="57"/>
      <c r="AR601" s="57"/>
      <c r="AS601" s="57"/>
      <c r="AT601" s="91"/>
      <c r="AU601" s="91"/>
      <c r="AV601" s="57"/>
      <c r="AW601" s="57"/>
    </row>
    <row r="602" spans="4:49" ht="15.75" customHeight="1" x14ac:dyDescent="0.25">
      <c r="D602" s="90"/>
      <c r="E602" s="57"/>
      <c r="H602" s="57"/>
      <c r="I602" s="57"/>
      <c r="L602" s="57"/>
      <c r="M602" s="57"/>
      <c r="P602" s="57"/>
      <c r="Q602" s="57"/>
      <c r="T602" s="57"/>
      <c r="U602" s="57"/>
      <c r="X602" s="57"/>
      <c r="Y602" s="57"/>
      <c r="AB602" s="57"/>
      <c r="AC602" s="57"/>
      <c r="AF602" s="57"/>
      <c r="AG602" s="57"/>
      <c r="AJ602" s="57"/>
      <c r="AK602" s="57"/>
      <c r="AN602" s="57"/>
      <c r="AO602" s="57"/>
      <c r="AR602" s="57"/>
      <c r="AS602" s="57"/>
      <c r="AT602" s="91"/>
      <c r="AU602" s="91"/>
      <c r="AV602" s="57"/>
      <c r="AW602" s="57"/>
    </row>
    <row r="603" spans="4:49" ht="15.75" customHeight="1" x14ac:dyDescent="0.25">
      <c r="D603" s="90"/>
      <c r="E603" s="57"/>
      <c r="H603" s="57"/>
      <c r="I603" s="57"/>
      <c r="L603" s="57"/>
      <c r="M603" s="57"/>
      <c r="P603" s="57"/>
      <c r="Q603" s="57"/>
      <c r="T603" s="57"/>
      <c r="U603" s="57"/>
      <c r="X603" s="57"/>
      <c r="Y603" s="57"/>
      <c r="AB603" s="57"/>
      <c r="AC603" s="57"/>
      <c r="AF603" s="57"/>
      <c r="AG603" s="57"/>
      <c r="AJ603" s="57"/>
      <c r="AK603" s="57"/>
      <c r="AN603" s="57"/>
      <c r="AO603" s="57"/>
      <c r="AR603" s="57"/>
      <c r="AS603" s="57"/>
      <c r="AT603" s="91"/>
      <c r="AU603" s="91"/>
      <c r="AV603" s="57"/>
      <c r="AW603" s="57"/>
    </row>
    <row r="604" spans="4:49" ht="15.75" customHeight="1" x14ac:dyDescent="0.25">
      <c r="D604" s="90"/>
      <c r="E604" s="57"/>
      <c r="H604" s="57"/>
      <c r="I604" s="57"/>
      <c r="L604" s="57"/>
      <c r="M604" s="57"/>
      <c r="P604" s="57"/>
      <c r="Q604" s="57"/>
      <c r="T604" s="57"/>
      <c r="U604" s="57"/>
      <c r="X604" s="57"/>
      <c r="Y604" s="57"/>
      <c r="AB604" s="57"/>
      <c r="AC604" s="57"/>
      <c r="AF604" s="57"/>
      <c r="AG604" s="57"/>
      <c r="AJ604" s="57"/>
      <c r="AK604" s="57"/>
      <c r="AN604" s="57"/>
      <c r="AO604" s="57"/>
      <c r="AR604" s="57"/>
      <c r="AS604" s="57"/>
      <c r="AT604" s="91"/>
      <c r="AU604" s="91"/>
      <c r="AV604" s="57"/>
      <c r="AW604" s="57"/>
    </row>
    <row r="605" spans="4:49" ht="15.75" customHeight="1" x14ac:dyDescent="0.25">
      <c r="D605" s="90"/>
      <c r="E605" s="57"/>
      <c r="H605" s="57"/>
      <c r="I605" s="57"/>
      <c r="L605" s="57"/>
      <c r="M605" s="57"/>
      <c r="P605" s="57"/>
      <c r="Q605" s="57"/>
      <c r="T605" s="57"/>
      <c r="U605" s="57"/>
      <c r="X605" s="57"/>
      <c r="Y605" s="57"/>
      <c r="AB605" s="57"/>
      <c r="AC605" s="57"/>
      <c r="AF605" s="57"/>
      <c r="AG605" s="57"/>
      <c r="AJ605" s="57"/>
      <c r="AK605" s="57"/>
      <c r="AN605" s="57"/>
      <c r="AO605" s="57"/>
      <c r="AR605" s="57"/>
      <c r="AS605" s="57"/>
      <c r="AT605" s="91"/>
      <c r="AU605" s="91"/>
      <c r="AV605" s="57"/>
      <c r="AW605" s="57"/>
    </row>
    <row r="606" spans="4:49" ht="15.75" customHeight="1" x14ac:dyDescent="0.25">
      <c r="D606" s="90"/>
      <c r="E606" s="57"/>
      <c r="H606" s="57"/>
      <c r="I606" s="57"/>
      <c r="L606" s="57"/>
      <c r="M606" s="57"/>
      <c r="P606" s="57"/>
      <c r="Q606" s="57"/>
      <c r="T606" s="57"/>
      <c r="U606" s="57"/>
      <c r="X606" s="57"/>
      <c r="Y606" s="57"/>
      <c r="AB606" s="57"/>
      <c r="AC606" s="57"/>
      <c r="AF606" s="57"/>
      <c r="AG606" s="57"/>
      <c r="AJ606" s="57"/>
      <c r="AK606" s="57"/>
      <c r="AN606" s="57"/>
      <c r="AO606" s="57"/>
      <c r="AR606" s="57"/>
      <c r="AS606" s="57"/>
      <c r="AT606" s="91"/>
      <c r="AU606" s="91"/>
      <c r="AV606" s="57"/>
      <c r="AW606" s="57"/>
    </row>
    <row r="607" spans="4:49" ht="15.75" customHeight="1" x14ac:dyDescent="0.25">
      <c r="D607" s="90"/>
      <c r="E607" s="57"/>
      <c r="H607" s="57"/>
      <c r="I607" s="57"/>
      <c r="L607" s="57"/>
      <c r="M607" s="57"/>
      <c r="P607" s="57"/>
      <c r="Q607" s="57"/>
      <c r="T607" s="57"/>
      <c r="U607" s="57"/>
      <c r="X607" s="57"/>
      <c r="Y607" s="57"/>
      <c r="AB607" s="57"/>
      <c r="AC607" s="57"/>
      <c r="AF607" s="57"/>
      <c r="AG607" s="57"/>
      <c r="AJ607" s="57"/>
      <c r="AK607" s="57"/>
      <c r="AN607" s="57"/>
      <c r="AO607" s="57"/>
      <c r="AR607" s="57"/>
      <c r="AS607" s="57"/>
      <c r="AT607" s="91"/>
      <c r="AU607" s="91"/>
      <c r="AV607" s="57"/>
      <c r="AW607" s="57"/>
    </row>
    <row r="608" spans="4:49" ht="15.75" customHeight="1" x14ac:dyDescent="0.25">
      <c r="D608" s="90"/>
      <c r="E608" s="57"/>
      <c r="H608" s="57"/>
      <c r="I608" s="57"/>
      <c r="L608" s="57"/>
      <c r="M608" s="57"/>
      <c r="P608" s="57"/>
      <c r="Q608" s="57"/>
      <c r="T608" s="57"/>
      <c r="U608" s="57"/>
      <c r="X608" s="57"/>
      <c r="Y608" s="57"/>
      <c r="AB608" s="57"/>
      <c r="AC608" s="57"/>
      <c r="AF608" s="57"/>
      <c r="AG608" s="57"/>
      <c r="AJ608" s="57"/>
      <c r="AK608" s="57"/>
      <c r="AN608" s="57"/>
      <c r="AO608" s="57"/>
      <c r="AR608" s="57"/>
      <c r="AS608" s="57"/>
      <c r="AT608" s="91"/>
      <c r="AU608" s="91"/>
      <c r="AV608" s="57"/>
      <c r="AW608" s="57"/>
    </row>
    <row r="609" spans="4:49" ht="15.75" customHeight="1" x14ac:dyDescent="0.25">
      <c r="D609" s="90"/>
      <c r="E609" s="57"/>
      <c r="H609" s="57"/>
      <c r="I609" s="57"/>
      <c r="L609" s="57"/>
      <c r="M609" s="57"/>
      <c r="P609" s="57"/>
      <c r="Q609" s="57"/>
      <c r="T609" s="57"/>
      <c r="U609" s="57"/>
      <c r="X609" s="57"/>
      <c r="Y609" s="57"/>
      <c r="AB609" s="57"/>
      <c r="AC609" s="57"/>
      <c r="AF609" s="57"/>
      <c r="AG609" s="57"/>
      <c r="AJ609" s="57"/>
      <c r="AK609" s="57"/>
      <c r="AN609" s="57"/>
      <c r="AO609" s="57"/>
      <c r="AR609" s="57"/>
      <c r="AS609" s="57"/>
      <c r="AT609" s="91"/>
      <c r="AU609" s="91"/>
      <c r="AV609" s="57"/>
      <c r="AW609" s="57"/>
    </row>
    <row r="610" spans="4:49" ht="15.75" customHeight="1" x14ac:dyDescent="0.25">
      <c r="D610" s="90"/>
      <c r="E610" s="57"/>
      <c r="H610" s="57"/>
      <c r="I610" s="57"/>
      <c r="L610" s="57"/>
      <c r="M610" s="57"/>
      <c r="P610" s="57"/>
      <c r="Q610" s="57"/>
      <c r="T610" s="57"/>
      <c r="U610" s="57"/>
      <c r="X610" s="57"/>
      <c r="Y610" s="57"/>
      <c r="AB610" s="57"/>
      <c r="AC610" s="57"/>
      <c r="AF610" s="57"/>
      <c r="AG610" s="57"/>
      <c r="AJ610" s="57"/>
      <c r="AK610" s="57"/>
      <c r="AN610" s="57"/>
      <c r="AO610" s="57"/>
      <c r="AR610" s="57"/>
      <c r="AS610" s="57"/>
      <c r="AT610" s="91"/>
      <c r="AU610" s="91"/>
      <c r="AV610" s="57"/>
      <c r="AW610" s="57"/>
    </row>
    <row r="611" spans="4:49" ht="15.75" customHeight="1" x14ac:dyDescent="0.25">
      <c r="D611" s="90"/>
      <c r="E611" s="57"/>
      <c r="H611" s="57"/>
      <c r="I611" s="57"/>
      <c r="L611" s="57"/>
      <c r="M611" s="57"/>
      <c r="P611" s="57"/>
      <c r="Q611" s="57"/>
      <c r="T611" s="57"/>
      <c r="U611" s="57"/>
      <c r="X611" s="57"/>
      <c r="Y611" s="57"/>
      <c r="AB611" s="57"/>
      <c r="AC611" s="57"/>
      <c r="AF611" s="57"/>
      <c r="AG611" s="57"/>
      <c r="AJ611" s="57"/>
      <c r="AK611" s="57"/>
      <c r="AN611" s="57"/>
      <c r="AO611" s="57"/>
      <c r="AR611" s="57"/>
      <c r="AS611" s="57"/>
      <c r="AT611" s="91"/>
      <c r="AU611" s="91"/>
      <c r="AV611" s="57"/>
      <c r="AW611" s="57"/>
    </row>
    <row r="612" spans="4:49" ht="15.75" customHeight="1" x14ac:dyDescent="0.25">
      <c r="D612" s="90"/>
      <c r="E612" s="57"/>
      <c r="H612" s="57"/>
      <c r="I612" s="57"/>
      <c r="L612" s="57"/>
      <c r="M612" s="57"/>
      <c r="P612" s="57"/>
      <c r="Q612" s="57"/>
      <c r="T612" s="57"/>
      <c r="U612" s="57"/>
      <c r="X612" s="57"/>
      <c r="Y612" s="57"/>
      <c r="AB612" s="57"/>
      <c r="AC612" s="57"/>
      <c r="AF612" s="57"/>
      <c r="AG612" s="57"/>
      <c r="AJ612" s="57"/>
      <c r="AK612" s="57"/>
      <c r="AN612" s="57"/>
      <c r="AO612" s="57"/>
      <c r="AR612" s="57"/>
      <c r="AS612" s="57"/>
      <c r="AT612" s="91"/>
      <c r="AU612" s="91"/>
      <c r="AV612" s="57"/>
      <c r="AW612" s="57"/>
    </row>
    <row r="613" spans="4:49" ht="15.75" customHeight="1" x14ac:dyDescent="0.25">
      <c r="D613" s="90"/>
      <c r="E613" s="57"/>
      <c r="H613" s="57"/>
      <c r="I613" s="57"/>
      <c r="L613" s="57"/>
      <c r="M613" s="57"/>
      <c r="P613" s="57"/>
      <c r="Q613" s="57"/>
      <c r="T613" s="57"/>
      <c r="U613" s="57"/>
      <c r="X613" s="57"/>
      <c r="Y613" s="57"/>
      <c r="AB613" s="57"/>
      <c r="AC613" s="57"/>
      <c r="AF613" s="57"/>
      <c r="AG613" s="57"/>
      <c r="AJ613" s="57"/>
      <c r="AK613" s="57"/>
      <c r="AN613" s="57"/>
      <c r="AO613" s="57"/>
      <c r="AR613" s="57"/>
      <c r="AS613" s="57"/>
      <c r="AT613" s="91"/>
      <c r="AU613" s="91"/>
      <c r="AV613" s="57"/>
      <c r="AW613" s="57"/>
    </row>
    <row r="614" spans="4:49" ht="15.75" customHeight="1" x14ac:dyDescent="0.25">
      <c r="D614" s="90"/>
      <c r="E614" s="57"/>
      <c r="H614" s="57"/>
      <c r="I614" s="57"/>
      <c r="L614" s="57"/>
      <c r="M614" s="57"/>
      <c r="P614" s="57"/>
      <c r="Q614" s="57"/>
      <c r="T614" s="57"/>
      <c r="U614" s="57"/>
      <c r="X614" s="57"/>
      <c r="Y614" s="57"/>
      <c r="AB614" s="57"/>
      <c r="AC614" s="57"/>
      <c r="AF614" s="57"/>
      <c r="AG614" s="57"/>
      <c r="AJ614" s="57"/>
      <c r="AK614" s="57"/>
      <c r="AN614" s="57"/>
      <c r="AO614" s="57"/>
      <c r="AR614" s="57"/>
      <c r="AS614" s="57"/>
      <c r="AT614" s="91"/>
      <c r="AU614" s="91"/>
      <c r="AV614" s="57"/>
      <c r="AW614" s="57"/>
    </row>
    <row r="615" spans="4:49" ht="15.75" customHeight="1" x14ac:dyDescent="0.25">
      <c r="D615" s="90"/>
      <c r="E615" s="57"/>
      <c r="H615" s="57"/>
      <c r="I615" s="57"/>
      <c r="L615" s="57"/>
      <c r="M615" s="57"/>
      <c r="P615" s="57"/>
      <c r="Q615" s="57"/>
      <c r="T615" s="57"/>
      <c r="U615" s="57"/>
      <c r="X615" s="57"/>
      <c r="Y615" s="57"/>
      <c r="AB615" s="57"/>
      <c r="AC615" s="57"/>
      <c r="AF615" s="57"/>
      <c r="AG615" s="57"/>
      <c r="AJ615" s="57"/>
      <c r="AK615" s="57"/>
      <c r="AN615" s="57"/>
      <c r="AO615" s="57"/>
      <c r="AR615" s="57"/>
      <c r="AS615" s="57"/>
      <c r="AT615" s="91"/>
      <c r="AU615" s="91"/>
      <c r="AV615" s="57"/>
      <c r="AW615" s="57"/>
    </row>
    <row r="616" spans="4:49" ht="15.75" customHeight="1" x14ac:dyDescent="0.25">
      <c r="D616" s="90"/>
      <c r="E616" s="57"/>
      <c r="H616" s="57"/>
      <c r="I616" s="57"/>
      <c r="L616" s="57"/>
      <c r="M616" s="57"/>
      <c r="P616" s="57"/>
      <c r="Q616" s="57"/>
      <c r="T616" s="57"/>
      <c r="U616" s="57"/>
      <c r="X616" s="57"/>
      <c r="Y616" s="57"/>
      <c r="AB616" s="57"/>
      <c r="AC616" s="57"/>
      <c r="AF616" s="57"/>
      <c r="AG616" s="57"/>
      <c r="AJ616" s="57"/>
      <c r="AK616" s="57"/>
      <c r="AN616" s="57"/>
      <c r="AO616" s="57"/>
      <c r="AR616" s="57"/>
      <c r="AS616" s="57"/>
      <c r="AT616" s="91"/>
      <c r="AU616" s="91"/>
      <c r="AV616" s="57"/>
      <c r="AW616" s="57"/>
    </row>
    <row r="617" spans="4:49" ht="15.75" customHeight="1" x14ac:dyDescent="0.25">
      <c r="D617" s="90"/>
      <c r="E617" s="57"/>
      <c r="H617" s="57"/>
      <c r="I617" s="57"/>
      <c r="L617" s="57"/>
      <c r="M617" s="57"/>
      <c r="P617" s="57"/>
      <c r="Q617" s="57"/>
      <c r="T617" s="57"/>
      <c r="U617" s="57"/>
      <c r="X617" s="57"/>
      <c r="Y617" s="57"/>
      <c r="AB617" s="57"/>
      <c r="AC617" s="57"/>
      <c r="AF617" s="57"/>
      <c r="AG617" s="57"/>
      <c r="AJ617" s="57"/>
      <c r="AK617" s="57"/>
      <c r="AN617" s="57"/>
      <c r="AO617" s="57"/>
      <c r="AR617" s="57"/>
      <c r="AS617" s="57"/>
      <c r="AT617" s="91"/>
      <c r="AU617" s="91"/>
      <c r="AV617" s="57"/>
      <c r="AW617" s="57"/>
    </row>
    <row r="618" spans="4:49" ht="15.75" customHeight="1" x14ac:dyDescent="0.25">
      <c r="D618" s="90"/>
      <c r="E618" s="57"/>
      <c r="H618" s="57"/>
      <c r="I618" s="57"/>
      <c r="L618" s="57"/>
      <c r="M618" s="57"/>
      <c r="P618" s="57"/>
      <c r="Q618" s="57"/>
      <c r="T618" s="57"/>
      <c r="U618" s="57"/>
      <c r="X618" s="57"/>
      <c r="Y618" s="57"/>
      <c r="AB618" s="57"/>
      <c r="AC618" s="57"/>
      <c r="AF618" s="57"/>
      <c r="AG618" s="57"/>
      <c r="AJ618" s="57"/>
      <c r="AK618" s="57"/>
      <c r="AN618" s="57"/>
      <c r="AO618" s="57"/>
      <c r="AR618" s="57"/>
      <c r="AS618" s="57"/>
      <c r="AT618" s="91"/>
      <c r="AU618" s="91"/>
      <c r="AV618" s="57"/>
      <c r="AW618" s="57"/>
    </row>
    <row r="619" spans="4:49" ht="15.75" customHeight="1" x14ac:dyDescent="0.25">
      <c r="D619" s="90"/>
      <c r="E619" s="57"/>
      <c r="H619" s="57"/>
      <c r="I619" s="57"/>
      <c r="L619" s="57"/>
      <c r="M619" s="57"/>
      <c r="P619" s="57"/>
      <c r="Q619" s="57"/>
      <c r="T619" s="57"/>
      <c r="U619" s="57"/>
      <c r="X619" s="57"/>
      <c r="Y619" s="57"/>
      <c r="AB619" s="57"/>
      <c r="AC619" s="57"/>
      <c r="AF619" s="57"/>
      <c r="AG619" s="57"/>
      <c r="AJ619" s="57"/>
      <c r="AK619" s="57"/>
      <c r="AN619" s="57"/>
      <c r="AO619" s="57"/>
      <c r="AR619" s="57"/>
      <c r="AS619" s="57"/>
      <c r="AT619" s="91"/>
      <c r="AU619" s="91"/>
      <c r="AV619" s="57"/>
      <c r="AW619" s="57"/>
    </row>
    <row r="620" spans="4:49" ht="15.75" customHeight="1" x14ac:dyDescent="0.25">
      <c r="D620" s="90"/>
      <c r="E620" s="57"/>
      <c r="H620" s="57"/>
      <c r="I620" s="57"/>
      <c r="L620" s="57"/>
      <c r="M620" s="57"/>
      <c r="P620" s="57"/>
      <c r="Q620" s="57"/>
      <c r="T620" s="57"/>
      <c r="U620" s="57"/>
      <c r="X620" s="57"/>
      <c r="Y620" s="57"/>
      <c r="AB620" s="57"/>
      <c r="AC620" s="57"/>
      <c r="AF620" s="57"/>
      <c r="AG620" s="57"/>
      <c r="AJ620" s="57"/>
      <c r="AK620" s="57"/>
      <c r="AN620" s="57"/>
      <c r="AO620" s="57"/>
      <c r="AR620" s="57"/>
      <c r="AS620" s="57"/>
      <c r="AT620" s="91"/>
      <c r="AU620" s="91"/>
      <c r="AV620" s="57"/>
      <c r="AW620" s="57"/>
    </row>
    <row r="621" spans="4:49" ht="15.75" customHeight="1" x14ac:dyDescent="0.25">
      <c r="D621" s="90"/>
      <c r="E621" s="57"/>
      <c r="H621" s="57"/>
      <c r="I621" s="57"/>
      <c r="L621" s="57"/>
      <c r="M621" s="57"/>
      <c r="P621" s="57"/>
      <c r="Q621" s="57"/>
      <c r="T621" s="57"/>
      <c r="U621" s="57"/>
      <c r="X621" s="57"/>
      <c r="Y621" s="57"/>
      <c r="AB621" s="57"/>
      <c r="AC621" s="57"/>
      <c r="AF621" s="57"/>
      <c r="AG621" s="57"/>
      <c r="AJ621" s="57"/>
      <c r="AK621" s="57"/>
      <c r="AN621" s="57"/>
      <c r="AO621" s="57"/>
      <c r="AR621" s="57"/>
      <c r="AS621" s="57"/>
      <c r="AT621" s="91"/>
      <c r="AU621" s="91"/>
      <c r="AV621" s="57"/>
      <c r="AW621" s="57"/>
    </row>
    <row r="622" spans="4:49" ht="15.75" customHeight="1" x14ac:dyDescent="0.25">
      <c r="D622" s="90"/>
      <c r="E622" s="57"/>
      <c r="H622" s="57"/>
      <c r="I622" s="57"/>
      <c r="L622" s="57"/>
      <c r="M622" s="57"/>
      <c r="P622" s="57"/>
      <c r="Q622" s="57"/>
      <c r="T622" s="57"/>
      <c r="U622" s="57"/>
      <c r="X622" s="57"/>
      <c r="Y622" s="57"/>
      <c r="AB622" s="57"/>
      <c r="AC622" s="57"/>
      <c r="AF622" s="57"/>
      <c r="AG622" s="57"/>
      <c r="AJ622" s="57"/>
      <c r="AK622" s="57"/>
      <c r="AN622" s="57"/>
      <c r="AO622" s="57"/>
      <c r="AR622" s="57"/>
      <c r="AS622" s="57"/>
      <c r="AT622" s="91"/>
      <c r="AU622" s="91"/>
      <c r="AV622" s="57"/>
      <c r="AW622" s="57"/>
    </row>
    <row r="623" spans="4:49" ht="15.75" customHeight="1" x14ac:dyDescent="0.25">
      <c r="D623" s="90"/>
      <c r="E623" s="57"/>
      <c r="H623" s="57"/>
      <c r="I623" s="57"/>
      <c r="L623" s="57"/>
      <c r="M623" s="57"/>
      <c r="P623" s="57"/>
      <c r="Q623" s="57"/>
      <c r="T623" s="57"/>
      <c r="U623" s="57"/>
      <c r="X623" s="57"/>
      <c r="Y623" s="57"/>
      <c r="AB623" s="57"/>
      <c r="AC623" s="57"/>
      <c r="AF623" s="57"/>
      <c r="AG623" s="57"/>
      <c r="AJ623" s="57"/>
      <c r="AK623" s="57"/>
      <c r="AN623" s="57"/>
      <c r="AO623" s="57"/>
      <c r="AR623" s="57"/>
      <c r="AS623" s="57"/>
      <c r="AT623" s="91"/>
      <c r="AU623" s="91"/>
      <c r="AV623" s="57"/>
      <c r="AW623" s="57"/>
    </row>
    <row r="624" spans="4:49" ht="15.75" customHeight="1" x14ac:dyDescent="0.25">
      <c r="D624" s="90"/>
      <c r="E624" s="57"/>
      <c r="H624" s="57"/>
      <c r="I624" s="57"/>
      <c r="L624" s="57"/>
      <c r="M624" s="57"/>
      <c r="P624" s="57"/>
      <c r="Q624" s="57"/>
      <c r="T624" s="57"/>
      <c r="U624" s="57"/>
      <c r="X624" s="57"/>
      <c r="Y624" s="57"/>
      <c r="AB624" s="57"/>
      <c r="AC624" s="57"/>
      <c r="AF624" s="57"/>
      <c r="AG624" s="57"/>
      <c r="AJ624" s="57"/>
      <c r="AK624" s="57"/>
      <c r="AN624" s="57"/>
      <c r="AO624" s="57"/>
      <c r="AR624" s="57"/>
      <c r="AS624" s="57"/>
      <c r="AT624" s="91"/>
      <c r="AU624" s="91"/>
      <c r="AV624" s="57"/>
      <c r="AW624" s="57"/>
    </row>
    <row r="625" spans="4:49" ht="15.75" customHeight="1" x14ac:dyDescent="0.25">
      <c r="D625" s="90"/>
      <c r="E625" s="57"/>
      <c r="H625" s="57"/>
      <c r="I625" s="57"/>
      <c r="L625" s="57"/>
      <c r="M625" s="57"/>
      <c r="P625" s="57"/>
      <c r="Q625" s="57"/>
      <c r="T625" s="57"/>
      <c r="U625" s="57"/>
      <c r="X625" s="57"/>
      <c r="Y625" s="57"/>
      <c r="AB625" s="57"/>
      <c r="AC625" s="57"/>
      <c r="AF625" s="57"/>
      <c r="AG625" s="57"/>
      <c r="AJ625" s="57"/>
      <c r="AK625" s="57"/>
      <c r="AN625" s="57"/>
      <c r="AO625" s="57"/>
      <c r="AR625" s="57"/>
      <c r="AS625" s="57"/>
      <c r="AT625" s="91"/>
      <c r="AU625" s="91"/>
      <c r="AV625" s="57"/>
      <c r="AW625" s="57"/>
    </row>
    <row r="626" spans="4:49" ht="15.75" customHeight="1" x14ac:dyDescent="0.25">
      <c r="D626" s="90"/>
      <c r="E626" s="57"/>
      <c r="H626" s="57"/>
      <c r="I626" s="57"/>
      <c r="L626" s="57"/>
      <c r="M626" s="57"/>
      <c r="P626" s="57"/>
      <c r="Q626" s="57"/>
      <c r="T626" s="57"/>
      <c r="U626" s="57"/>
      <c r="X626" s="57"/>
      <c r="Y626" s="57"/>
      <c r="AB626" s="57"/>
      <c r="AC626" s="57"/>
      <c r="AF626" s="57"/>
      <c r="AG626" s="57"/>
      <c r="AJ626" s="57"/>
      <c r="AK626" s="57"/>
      <c r="AN626" s="57"/>
      <c r="AO626" s="57"/>
      <c r="AR626" s="57"/>
      <c r="AS626" s="57"/>
      <c r="AT626" s="91"/>
      <c r="AU626" s="91"/>
      <c r="AV626" s="57"/>
      <c r="AW626" s="57"/>
    </row>
    <row r="627" spans="4:49" ht="15.75" customHeight="1" x14ac:dyDescent="0.25">
      <c r="D627" s="90"/>
      <c r="E627" s="57"/>
      <c r="H627" s="57"/>
      <c r="I627" s="57"/>
      <c r="L627" s="57"/>
      <c r="M627" s="57"/>
      <c r="P627" s="57"/>
      <c r="Q627" s="57"/>
      <c r="T627" s="57"/>
      <c r="U627" s="57"/>
      <c r="X627" s="57"/>
      <c r="Y627" s="57"/>
      <c r="AB627" s="57"/>
      <c r="AC627" s="57"/>
      <c r="AF627" s="57"/>
      <c r="AG627" s="57"/>
      <c r="AJ627" s="57"/>
      <c r="AK627" s="57"/>
      <c r="AN627" s="57"/>
      <c r="AO627" s="57"/>
      <c r="AR627" s="57"/>
      <c r="AS627" s="57"/>
      <c r="AT627" s="91"/>
      <c r="AU627" s="91"/>
      <c r="AV627" s="57"/>
      <c r="AW627" s="57"/>
    </row>
    <row r="628" spans="4:49" ht="15.75" customHeight="1" x14ac:dyDescent="0.25">
      <c r="D628" s="90"/>
      <c r="E628" s="57"/>
      <c r="H628" s="57"/>
      <c r="I628" s="57"/>
      <c r="L628" s="57"/>
      <c r="M628" s="57"/>
      <c r="P628" s="57"/>
      <c r="Q628" s="57"/>
      <c r="T628" s="57"/>
      <c r="U628" s="57"/>
      <c r="X628" s="57"/>
      <c r="Y628" s="57"/>
      <c r="AB628" s="57"/>
      <c r="AC628" s="57"/>
      <c r="AF628" s="57"/>
      <c r="AG628" s="57"/>
      <c r="AJ628" s="57"/>
      <c r="AK628" s="57"/>
      <c r="AN628" s="57"/>
      <c r="AO628" s="57"/>
      <c r="AR628" s="57"/>
      <c r="AS628" s="57"/>
      <c r="AT628" s="91"/>
      <c r="AU628" s="91"/>
      <c r="AV628" s="57"/>
      <c r="AW628" s="57"/>
    </row>
    <row r="629" spans="4:49" ht="15.75" customHeight="1" x14ac:dyDescent="0.25">
      <c r="D629" s="90"/>
      <c r="E629" s="57"/>
      <c r="H629" s="57"/>
      <c r="I629" s="57"/>
      <c r="L629" s="57"/>
      <c r="M629" s="57"/>
      <c r="P629" s="57"/>
      <c r="Q629" s="57"/>
      <c r="T629" s="57"/>
      <c r="U629" s="57"/>
      <c r="X629" s="57"/>
      <c r="Y629" s="57"/>
      <c r="AB629" s="57"/>
      <c r="AC629" s="57"/>
      <c r="AF629" s="57"/>
      <c r="AG629" s="57"/>
      <c r="AJ629" s="57"/>
      <c r="AK629" s="57"/>
      <c r="AN629" s="57"/>
      <c r="AO629" s="57"/>
      <c r="AR629" s="57"/>
      <c r="AS629" s="57"/>
      <c r="AT629" s="91"/>
      <c r="AU629" s="91"/>
      <c r="AV629" s="57"/>
      <c r="AW629" s="57"/>
    </row>
    <row r="630" spans="4:49" ht="15.75" customHeight="1" x14ac:dyDescent="0.25">
      <c r="D630" s="90"/>
      <c r="E630" s="57"/>
      <c r="H630" s="57"/>
      <c r="I630" s="57"/>
      <c r="L630" s="57"/>
      <c r="M630" s="57"/>
      <c r="P630" s="57"/>
      <c r="Q630" s="57"/>
      <c r="T630" s="57"/>
      <c r="U630" s="57"/>
      <c r="X630" s="57"/>
      <c r="Y630" s="57"/>
      <c r="AB630" s="57"/>
      <c r="AC630" s="57"/>
      <c r="AF630" s="57"/>
      <c r="AG630" s="57"/>
      <c r="AJ630" s="57"/>
      <c r="AK630" s="57"/>
      <c r="AN630" s="57"/>
      <c r="AO630" s="57"/>
      <c r="AR630" s="57"/>
      <c r="AS630" s="57"/>
      <c r="AT630" s="91"/>
      <c r="AU630" s="91"/>
      <c r="AV630" s="57"/>
      <c r="AW630" s="57"/>
    </row>
    <row r="631" spans="4:49" ht="15.75" customHeight="1" x14ac:dyDescent="0.25">
      <c r="D631" s="90"/>
      <c r="E631" s="57"/>
      <c r="H631" s="57"/>
      <c r="I631" s="57"/>
      <c r="L631" s="57"/>
      <c r="M631" s="57"/>
      <c r="P631" s="57"/>
      <c r="Q631" s="57"/>
      <c r="T631" s="57"/>
      <c r="U631" s="57"/>
      <c r="X631" s="57"/>
      <c r="Y631" s="57"/>
      <c r="AB631" s="57"/>
      <c r="AC631" s="57"/>
      <c r="AF631" s="57"/>
      <c r="AG631" s="57"/>
      <c r="AJ631" s="57"/>
      <c r="AK631" s="57"/>
      <c r="AN631" s="57"/>
      <c r="AO631" s="57"/>
      <c r="AR631" s="57"/>
      <c r="AS631" s="57"/>
      <c r="AT631" s="91"/>
      <c r="AU631" s="91"/>
      <c r="AV631" s="57"/>
      <c r="AW631" s="57"/>
    </row>
    <row r="632" spans="4:49" ht="15.75" customHeight="1" x14ac:dyDescent="0.25">
      <c r="D632" s="90"/>
      <c r="E632" s="57"/>
      <c r="H632" s="57"/>
      <c r="I632" s="57"/>
      <c r="L632" s="57"/>
      <c r="M632" s="57"/>
      <c r="P632" s="57"/>
      <c r="Q632" s="57"/>
      <c r="T632" s="57"/>
      <c r="U632" s="57"/>
      <c r="X632" s="57"/>
      <c r="Y632" s="57"/>
      <c r="AB632" s="57"/>
      <c r="AC632" s="57"/>
      <c r="AF632" s="57"/>
      <c r="AG632" s="57"/>
      <c r="AJ632" s="57"/>
      <c r="AK632" s="57"/>
      <c r="AN632" s="57"/>
      <c r="AO632" s="57"/>
      <c r="AR632" s="57"/>
      <c r="AS632" s="57"/>
      <c r="AT632" s="91"/>
      <c r="AU632" s="91"/>
      <c r="AV632" s="57"/>
      <c r="AW632" s="57"/>
    </row>
    <row r="633" spans="4:49" ht="15.75" customHeight="1" x14ac:dyDescent="0.25">
      <c r="D633" s="90"/>
      <c r="E633" s="57"/>
      <c r="H633" s="57"/>
      <c r="I633" s="57"/>
      <c r="L633" s="57"/>
      <c r="M633" s="57"/>
      <c r="P633" s="57"/>
      <c r="Q633" s="57"/>
      <c r="T633" s="57"/>
      <c r="U633" s="57"/>
      <c r="X633" s="57"/>
      <c r="Y633" s="57"/>
      <c r="AB633" s="57"/>
      <c r="AC633" s="57"/>
      <c r="AF633" s="57"/>
      <c r="AG633" s="57"/>
      <c r="AJ633" s="57"/>
      <c r="AK633" s="57"/>
      <c r="AN633" s="57"/>
      <c r="AO633" s="57"/>
      <c r="AR633" s="57"/>
      <c r="AS633" s="57"/>
      <c r="AT633" s="91"/>
      <c r="AU633" s="91"/>
      <c r="AV633" s="57"/>
      <c r="AW633" s="57"/>
    </row>
    <row r="634" spans="4:49" ht="15.75" customHeight="1" x14ac:dyDescent="0.25">
      <c r="D634" s="90"/>
      <c r="E634" s="57"/>
      <c r="H634" s="57"/>
      <c r="I634" s="57"/>
      <c r="L634" s="57"/>
      <c r="M634" s="57"/>
      <c r="P634" s="57"/>
      <c r="Q634" s="57"/>
      <c r="T634" s="57"/>
      <c r="U634" s="57"/>
      <c r="X634" s="57"/>
      <c r="Y634" s="57"/>
      <c r="AB634" s="57"/>
      <c r="AC634" s="57"/>
      <c r="AF634" s="57"/>
      <c r="AG634" s="57"/>
      <c r="AJ634" s="57"/>
      <c r="AK634" s="57"/>
      <c r="AN634" s="57"/>
      <c r="AO634" s="57"/>
      <c r="AR634" s="57"/>
      <c r="AS634" s="57"/>
      <c r="AT634" s="91"/>
      <c r="AU634" s="91"/>
      <c r="AV634" s="57"/>
      <c r="AW634" s="57"/>
    </row>
    <row r="635" spans="4:49" ht="15.75" customHeight="1" x14ac:dyDescent="0.25">
      <c r="D635" s="90"/>
      <c r="E635" s="57"/>
      <c r="H635" s="57"/>
      <c r="I635" s="57"/>
      <c r="L635" s="57"/>
      <c r="M635" s="57"/>
      <c r="P635" s="57"/>
      <c r="Q635" s="57"/>
      <c r="T635" s="57"/>
      <c r="U635" s="57"/>
      <c r="X635" s="57"/>
      <c r="Y635" s="57"/>
      <c r="AB635" s="57"/>
      <c r="AC635" s="57"/>
      <c r="AF635" s="57"/>
      <c r="AG635" s="57"/>
      <c r="AJ635" s="57"/>
      <c r="AK635" s="57"/>
      <c r="AN635" s="57"/>
      <c r="AO635" s="57"/>
      <c r="AR635" s="57"/>
      <c r="AS635" s="57"/>
      <c r="AT635" s="91"/>
      <c r="AU635" s="91"/>
      <c r="AV635" s="57"/>
      <c r="AW635" s="57"/>
    </row>
    <row r="636" spans="4:49" ht="15.75" customHeight="1" x14ac:dyDescent="0.25">
      <c r="D636" s="90"/>
      <c r="E636" s="57"/>
      <c r="H636" s="57"/>
      <c r="I636" s="57"/>
      <c r="L636" s="57"/>
      <c r="M636" s="57"/>
      <c r="P636" s="57"/>
      <c r="Q636" s="57"/>
      <c r="T636" s="57"/>
      <c r="U636" s="57"/>
      <c r="X636" s="57"/>
      <c r="Y636" s="57"/>
      <c r="AB636" s="57"/>
      <c r="AC636" s="57"/>
      <c r="AF636" s="57"/>
      <c r="AG636" s="57"/>
      <c r="AJ636" s="57"/>
      <c r="AK636" s="57"/>
      <c r="AN636" s="57"/>
      <c r="AO636" s="57"/>
      <c r="AR636" s="57"/>
      <c r="AS636" s="57"/>
      <c r="AT636" s="91"/>
      <c r="AU636" s="91"/>
      <c r="AV636" s="57"/>
      <c r="AW636" s="57"/>
    </row>
    <row r="637" spans="4:49" ht="15.75" customHeight="1" x14ac:dyDescent="0.25">
      <c r="D637" s="90"/>
      <c r="E637" s="57"/>
      <c r="H637" s="57"/>
      <c r="I637" s="57"/>
      <c r="L637" s="57"/>
      <c r="M637" s="57"/>
      <c r="P637" s="57"/>
      <c r="Q637" s="57"/>
      <c r="T637" s="57"/>
      <c r="U637" s="57"/>
      <c r="X637" s="57"/>
      <c r="Y637" s="57"/>
      <c r="AB637" s="57"/>
      <c r="AC637" s="57"/>
      <c r="AF637" s="57"/>
      <c r="AG637" s="57"/>
      <c r="AJ637" s="57"/>
      <c r="AK637" s="57"/>
      <c r="AN637" s="57"/>
      <c r="AO637" s="57"/>
      <c r="AR637" s="57"/>
      <c r="AS637" s="57"/>
      <c r="AT637" s="91"/>
      <c r="AU637" s="91"/>
      <c r="AV637" s="57"/>
      <c r="AW637" s="57"/>
    </row>
    <row r="638" spans="4:49" ht="15.75" customHeight="1" x14ac:dyDescent="0.25">
      <c r="D638" s="90"/>
      <c r="E638" s="57"/>
      <c r="H638" s="57"/>
      <c r="I638" s="57"/>
      <c r="L638" s="57"/>
      <c r="M638" s="57"/>
      <c r="P638" s="57"/>
      <c r="Q638" s="57"/>
      <c r="T638" s="57"/>
      <c r="U638" s="57"/>
      <c r="X638" s="57"/>
      <c r="Y638" s="57"/>
      <c r="AB638" s="57"/>
      <c r="AC638" s="57"/>
      <c r="AF638" s="57"/>
      <c r="AG638" s="57"/>
      <c r="AJ638" s="57"/>
      <c r="AK638" s="57"/>
      <c r="AN638" s="57"/>
      <c r="AO638" s="57"/>
      <c r="AR638" s="57"/>
      <c r="AS638" s="57"/>
      <c r="AT638" s="91"/>
      <c r="AU638" s="91"/>
      <c r="AV638" s="57"/>
      <c r="AW638" s="57"/>
    </row>
    <row r="639" spans="4:49" ht="15.75" customHeight="1" x14ac:dyDescent="0.25">
      <c r="D639" s="90"/>
      <c r="E639" s="57"/>
      <c r="H639" s="57"/>
      <c r="I639" s="57"/>
      <c r="L639" s="57"/>
      <c r="M639" s="57"/>
      <c r="P639" s="57"/>
      <c r="Q639" s="57"/>
      <c r="T639" s="57"/>
      <c r="U639" s="57"/>
      <c r="X639" s="57"/>
      <c r="Y639" s="57"/>
      <c r="AB639" s="57"/>
      <c r="AC639" s="57"/>
      <c r="AF639" s="57"/>
      <c r="AG639" s="57"/>
      <c r="AJ639" s="57"/>
      <c r="AK639" s="57"/>
      <c r="AN639" s="57"/>
      <c r="AO639" s="57"/>
      <c r="AR639" s="57"/>
      <c r="AS639" s="57"/>
      <c r="AT639" s="91"/>
      <c r="AU639" s="91"/>
      <c r="AV639" s="57"/>
      <c r="AW639" s="57"/>
    </row>
    <row r="640" spans="4:49" ht="15.75" customHeight="1" x14ac:dyDescent="0.25">
      <c r="D640" s="90"/>
      <c r="E640" s="57"/>
      <c r="H640" s="57"/>
      <c r="I640" s="57"/>
      <c r="L640" s="57"/>
      <c r="M640" s="57"/>
      <c r="P640" s="57"/>
      <c r="Q640" s="57"/>
      <c r="T640" s="57"/>
      <c r="U640" s="57"/>
      <c r="X640" s="57"/>
      <c r="Y640" s="57"/>
      <c r="AB640" s="57"/>
      <c r="AC640" s="57"/>
      <c r="AF640" s="57"/>
      <c r="AG640" s="57"/>
      <c r="AJ640" s="57"/>
      <c r="AK640" s="57"/>
      <c r="AN640" s="57"/>
      <c r="AO640" s="57"/>
      <c r="AR640" s="57"/>
      <c r="AS640" s="57"/>
      <c r="AT640" s="91"/>
      <c r="AU640" s="91"/>
      <c r="AV640" s="57"/>
      <c r="AW640" s="57"/>
    </row>
    <row r="641" spans="4:49" ht="15.75" customHeight="1" x14ac:dyDescent="0.25">
      <c r="D641" s="90"/>
      <c r="E641" s="57"/>
      <c r="H641" s="57"/>
      <c r="I641" s="57"/>
      <c r="L641" s="57"/>
      <c r="M641" s="57"/>
      <c r="P641" s="57"/>
      <c r="Q641" s="57"/>
      <c r="T641" s="57"/>
      <c r="U641" s="57"/>
      <c r="X641" s="57"/>
      <c r="Y641" s="57"/>
      <c r="AB641" s="57"/>
      <c r="AC641" s="57"/>
      <c r="AF641" s="57"/>
      <c r="AG641" s="57"/>
      <c r="AJ641" s="57"/>
      <c r="AK641" s="57"/>
      <c r="AN641" s="57"/>
      <c r="AO641" s="57"/>
      <c r="AR641" s="57"/>
      <c r="AS641" s="57"/>
      <c r="AT641" s="91"/>
      <c r="AU641" s="91"/>
      <c r="AV641" s="57"/>
      <c r="AW641" s="57"/>
    </row>
    <row r="642" spans="4:49" ht="15.75" customHeight="1" x14ac:dyDescent="0.25">
      <c r="D642" s="90"/>
      <c r="E642" s="57"/>
      <c r="H642" s="57"/>
      <c r="I642" s="57"/>
      <c r="L642" s="57"/>
      <c r="M642" s="57"/>
      <c r="P642" s="57"/>
      <c r="Q642" s="57"/>
      <c r="T642" s="57"/>
      <c r="U642" s="57"/>
      <c r="X642" s="57"/>
      <c r="Y642" s="57"/>
      <c r="AB642" s="57"/>
      <c r="AC642" s="57"/>
      <c r="AF642" s="57"/>
      <c r="AG642" s="57"/>
      <c r="AJ642" s="57"/>
      <c r="AK642" s="57"/>
      <c r="AN642" s="57"/>
      <c r="AO642" s="57"/>
      <c r="AR642" s="57"/>
      <c r="AS642" s="57"/>
      <c r="AT642" s="91"/>
      <c r="AU642" s="91"/>
      <c r="AV642" s="57"/>
      <c r="AW642" s="57"/>
    </row>
    <row r="643" spans="4:49" ht="15.75" customHeight="1" x14ac:dyDescent="0.25">
      <c r="D643" s="90"/>
      <c r="E643" s="57"/>
      <c r="H643" s="57"/>
      <c r="I643" s="57"/>
      <c r="L643" s="57"/>
      <c r="M643" s="57"/>
      <c r="P643" s="57"/>
      <c r="Q643" s="57"/>
      <c r="T643" s="57"/>
      <c r="U643" s="57"/>
      <c r="X643" s="57"/>
      <c r="Y643" s="57"/>
      <c r="AB643" s="57"/>
      <c r="AC643" s="57"/>
      <c r="AF643" s="57"/>
      <c r="AG643" s="57"/>
      <c r="AJ643" s="57"/>
      <c r="AK643" s="57"/>
      <c r="AN643" s="57"/>
      <c r="AO643" s="57"/>
      <c r="AR643" s="57"/>
      <c r="AS643" s="57"/>
      <c r="AT643" s="91"/>
      <c r="AU643" s="91"/>
      <c r="AV643" s="57"/>
      <c r="AW643" s="57"/>
    </row>
    <row r="644" spans="4:49" ht="15.75" customHeight="1" x14ac:dyDescent="0.25">
      <c r="D644" s="90"/>
      <c r="E644" s="57"/>
      <c r="H644" s="57"/>
      <c r="I644" s="57"/>
      <c r="L644" s="57"/>
      <c r="M644" s="57"/>
      <c r="P644" s="57"/>
      <c r="Q644" s="57"/>
      <c r="T644" s="57"/>
      <c r="U644" s="57"/>
      <c r="X644" s="57"/>
      <c r="Y644" s="57"/>
      <c r="AB644" s="57"/>
      <c r="AC644" s="57"/>
      <c r="AF644" s="57"/>
      <c r="AG644" s="57"/>
      <c r="AJ644" s="57"/>
      <c r="AK644" s="57"/>
      <c r="AN644" s="57"/>
      <c r="AO644" s="57"/>
      <c r="AR644" s="57"/>
      <c r="AS644" s="57"/>
      <c r="AT644" s="91"/>
      <c r="AU644" s="91"/>
      <c r="AV644" s="57"/>
      <c r="AW644" s="57"/>
    </row>
    <row r="645" spans="4:49" ht="15.75" customHeight="1" x14ac:dyDescent="0.25">
      <c r="D645" s="90"/>
      <c r="E645" s="57"/>
      <c r="H645" s="57"/>
      <c r="I645" s="57"/>
      <c r="L645" s="57"/>
      <c r="M645" s="57"/>
      <c r="P645" s="57"/>
      <c r="Q645" s="57"/>
      <c r="T645" s="57"/>
      <c r="U645" s="57"/>
      <c r="X645" s="57"/>
      <c r="Y645" s="57"/>
      <c r="AB645" s="57"/>
      <c r="AC645" s="57"/>
      <c r="AF645" s="57"/>
      <c r="AG645" s="57"/>
      <c r="AJ645" s="57"/>
      <c r="AK645" s="57"/>
      <c r="AN645" s="57"/>
      <c r="AO645" s="57"/>
      <c r="AR645" s="57"/>
      <c r="AS645" s="57"/>
      <c r="AT645" s="91"/>
      <c r="AU645" s="91"/>
      <c r="AV645" s="57"/>
      <c r="AW645" s="57"/>
    </row>
    <row r="646" spans="4:49" ht="15.75" customHeight="1" x14ac:dyDescent="0.25">
      <c r="D646" s="90"/>
      <c r="E646" s="57"/>
      <c r="H646" s="57"/>
      <c r="I646" s="57"/>
      <c r="L646" s="57"/>
      <c r="M646" s="57"/>
      <c r="P646" s="57"/>
      <c r="Q646" s="57"/>
      <c r="T646" s="57"/>
      <c r="U646" s="57"/>
      <c r="X646" s="57"/>
      <c r="Y646" s="57"/>
      <c r="AB646" s="57"/>
      <c r="AC646" s="57"/>
      <c r="AF646" s="57"/>
      <c r="AG646" s="57"/>
      <c r="AJ646" s="57"/>
      <c r="AK646" s="57"/>
      <c r="AN646" s="57"/>
      <c r="AO646" s="57"/>
      <c r="AR646" s="57"/>
      <c r="AS646" s="57"/>
      <c r="AT646" s="91"/>
      <c r="AU646" s="91"/>
      <c r="AV646" s="57"/>
      <c r="AW646" s="57"/>
    </row>
    <row r="647" spans="4:49" ht="15.75" customHeight="1" x14ac:dyDescent="0.25">
      <c r="D647" s="90"/>
      <c r="E647" s="57"/>
      <c r="H647" s="57"/>
      <c r="I647" s="57"/>
      <c r="L647" s="57"/>
      <c r="M647" s="57"/>
      <c r="P647" s="57"/>
      <c r="Q647" s="57"/>
      <c r="T647" s="57"/>
      <c r="U647" s="57"/>
      <c r="X647" s="57"/>
      <c r="Y647" s="57"/>
      <c r="AB647" s="57"/>
      <c r="AC647" s="57"/>
      <c r="AF647" s="57"/>
      <c r="AG647" s="57"/>
      <c r="AJ647" s="57"/>
      <c r="AK647" s="57"/>
      <c r="AN647" s="57"/>
      <c r="AO647" s="57"/>
      <c r="AR647" s="57"/>
      <c r="AS647" s="57"/>
      <c r="AT647" s="91"/>
      <c r="AU647" s="91"/>
      <c r="AV647" s="57"/>
      <c r="AW647" s="57"/>
    </row>
    <row r="648" spans="4:49" ht="15.75" customHeight="1" x14ac:dyDescent="0.25">
      <c r="D648" s="90"/>
      <c r="E648" s="57"/>
      <c r="H648" s="57"/>
      <c r="I648" s="57"/>
      <c r="L648" s="57"/>
      <c r="M648" s="57"/>
      <c r="P648" s="57"/>
      <c r="Q648" s="57"/>
      <c r="T648" s="57"/>
      <c r="U648" s="57"/>
      <c r="X648" s="57"/>
      <c r="Y648" s="57"/>
      <c r="AB648" s="57"/>
      <c r="AC648" s="57"/>
      <c r="AF648" s="57"/>
      <c r="AG648" s="57"/>
      <c r="AJ648" s="57"/>
      <c r="AK648" s="57"/>
      <c r="AN648" s="57"/>
      <c r="AO648" s="57"/>
      <c r="AR648" s="57"/>
      <c r="AS648" s="57"/>
      <c r="AT648" s="91"/>
      <c r="AU648" s="91"/>
      <c r="AV648" s="57"/>
      <c r="AW648" s="57"/>
    </row>
    <row r="649" spans="4:49" ht="15.75" customHeight="1" x14ac:dyDescent="0.25">
      <c r="D649" s="90"/>
      <c r="E649" s="57"/>
      <c r="H649" s="57"/>
      <c r="I649" s="57"/>
      <c r="L649" s="57"/>
      <c r="M649" s="57"/>
      <c r="P649" s="57"/>
      <c r="Q649" s="57"/>
      <c r="T649" s="57"/>
      <c r="U649" s="57"/>
      <c r="X649" s="57"/>
      <c r="Y649" s="57"/>
      <c r="AB649" s="57"/>
      <c r="AC649" s="57"/>
      <c r="AF649" s="57"/>
      <c r="AG649" s="57"/>
      <c r="AJ649" s="57"/>
      <c r="AK649" s="57"/>
      <c r="AN649" s="57"/>
      <c r="AO649" s="57"/>
      <c r="AR649" s="57"/>
      <c r="AS649" s="57"/>
      <c r="AT649" s="91"/>
      <c r="AU649" s="91"/>
      <c r="AV649" s="57"/>
      <c r="AW649" s="57"/>
    </row>
    <row r="650" spans="4:49" ht="15.75" customHeight="1" x14ac:dyDescent="0.25">
      <c r="D650" s="90"/>
      <c r="E650" s="57"/>
      <c r="H650" s="57"/>
      <c r="I650" s="57"/>
      <c r="L650" s="57"/>
      <c r="M650" s="57"/>
      <c r="P650" s="57"/>
      <c r="Q650" s="57"/>
      <c r="T650" s="57"/>
      <c r="U650" s="57"/>
      <c r="X650" s="57"/>
      <c r="Y650" s="57"/>
      <c r="AB650" s="57"/>
      <c r="AC650" s="57"/>
      <c r="AF650" s="57"/>
      <c r="AG650" s="57"/>
      <c r="AJ650" s="57"/>
      <c r="AK650" s="57"/>
      <c r="AN650" s="57"/>
      <c r="AO650" s="57"/>
      <c r="AR650" s="57"/>
      <c r="AS650" s="57"/>
      <c r="AT650" s="91"/>
      <c r="AU650" s="91"/>
      <c r="AV650" s="57"/>
      <c r="AW650" s="57"/>
    </row>
    <row r="651" spans="4:49" ht="15.75" customHeight="1" x14ac:dyDescent="0.25">
      <c r="D651" s="90"/>
      <c r="E651" s="57"/>
      <c r="H651" s="57"/>
      <c r="I651" s="57"/>
      <c r="L651" s="57"/>
      <c r="M651" s="57"/>
      <c r="P651" s="57"/>
      <c r="Q651" s="57"/>
      <c r="T651" s="57"/>
      <c r="U651" s="57"/>
      <c r="X651" s="57"/>
      <c r="Y651" s="57"/>
      <c r="AB651" s="57"/>
      <c r="AC651" s="57"/>
      <c r="AF651" s="57"/>
      <c r="AG651" s="57"/>
      <c r="AJ651" s="57"/>
      <c r="AK651" s="57"/>
      <c r="AN651" s="57"/>
      <c r="AO651" s="57"/>
      <c r="AR651" s="57"/>
      <c r="AS651" s="57"/>
      <c r="AT651" s="91"/>
      <c r="AU651" s="91"/>
      <c r="AV651" s="57"/>
      <c r="AW651" s="57"/>
    </row>
    <row r="652" spans="4:49" ht="15.75" customHeight="1" x14ac:dyDescent="0.25">
      <c r="D652" s="90"/>
      <c r="E652" s="57"/>
      <c r="H652" s="57"/>
      <c r="I652" s="57"/>
      <c r="L652" s="57"/>
      <c r="M652" s="57"/>
      <c r="P652" s="57"/>
      <c r="Q652" s="57"/>
      <c r="T652" s="57"/>
      <c r="U652" s="57"/>
      <c r="X652" s="57"/>
      <c r="Y652" s="57"/>
      <c r="AB652" s="57"/>
      <c r="AC652" s="57"/>
      <c r="AF652" s="57"/>
      <c r="AG652" s="57"/>
      <c r="AJ652" s="57"/>
      <c r="AK652" s="57"/>
      <c r="AN652" s="57"/>
      <c r="AO652" s="57"/>
      <c r="AR652" s="57"/>
      <c r="AS652" s="57"/>
      <c r="AT652" s="91"/>
      <c r="AU652" s="91"/>
      <c r="AV652" s="57"/>
      <c r="AW652" s="57"/>
    </row>
    <row r="653" spans="4:49" ht="15.75" customHeight="1" x14ac:dyDescent="0.25">
      <c r="D653" s="90"/>
      <c r="E653" s="57"/>
      <c r="H653" s="57"/>
      <c r="I653" s="57"/>
      <c r="L653" s="57"/>
      <c r="M653" s="57"/>
      <c r="P653" s="57"/>
      <c r="Q653" s="57"/>
      <c r="T653" s="57"/>
      <c r="U653" s="57"/>
      <c r="X653" s="57"/>
      <c r="Y653" s="57"/>
      <c r="AB653" s="57"/>
      <c r="AC653" s="57"/>
      <c r="AF653" s="57"/>
      <c r="AG653" s="57"/>
      <c r="AJ653" s="57"/>
      <c r="AK653" s="57"/>
      <c r="AN653" s="57"/>
      <c r="AO653" s="57"/>
      <c r="AR653" s="57"/>
      <c r="AS653" s="57"/>
      <c r="AT653" s="91"/>
      <c r="AU653" s="91"/>
      <c r="AV653" s="57"/>
      <c r="AW653" s="57"/>
    </row>
    <row r="654" spans="4:49" ht="15.75" customHeight="1" x14ac:dyDescent="0.25">
      <c r="D654" s="90"/>
      <c r="E654" s="57"/>
      <c r="H654" s="57"/>
      <c r="I654" s="57"/>
      <c r="L654" s="57"/>
      <c r="M654" s="57"/>
      <c r="P654" s="57"/>
      <c r="Q654" s="57"/>
      <c r="T654" s="57"/>
      <c r="U654" s="57"/>
      <c r="X654" s="57"/>
      <c r="Y654" s="57"/>
      <c r="AB654" s="57"/>
      <c r="AC654" s="57"/>
      <c r="AF654" s="57"/>
      <c r="AG654" s="57"/>
      <c r="AJ654" s="57"/>
      <c r="AK654" s="57"/>
      <c r="AN654" s="57"/>
      <c r="AO654" s="57"/>
      <c r="AR654" s="57"/>
      <c r="AS654" s="57"/>
      <c r="AT654" s="91"/>
      <c r="AU654" s="91"/>
      <c r="AV654" s="57"/>
      <c r="AW654" s="57"/>
    </row>
    <row r="655" spans="4:49" ht="15.75" customHeight="1" x14ac:dyDescent="0.25">
      <c r="D655" s="90"/>
      <c r="E655" s="57"/>
      <c r="H655" s="57"/>
      <c r="I655" s="57"/>
      <c r="L655" s="57"/>
      <c r="M655" s="57"/>
      <c r="P655" s="57"/>
      <c r="Q655" s="57"/>
      <c r="T655" s="57"/>
      <c r="U655" s="57"/>
      <c r="X655" s="57"/>
      <c r="Y655" s="57"/>
      <c r="AB655" s="57"/>
      <c r="AC655" s="57"/>
      <c r="AF655" s="57"/>
      <c r="AG655" s="57"/>
      <c r="AJ655" s="57"/>
      <c r="AK655" s="57"/>
      <c r="AN655" s="57"/>
      <c r="AO655" s="57"/>
      <c r="AR655" s="57"/>
      <c r="AS655" s="57"/>
      <c r="AT655" s="91"/>
      <c r="AU655" s="91"/>
      <c r="AV655" s="57"/>
      <c r="AW655" s="57"/>
    </row>
    <row r="656" spans="4:49" ht="15.75" customHeight="1" x14ac:dyDescent="0.25">
      <c r="D656" s="90"/>
      <c r="E656" s="57"/>
      <c r="H656" s="57"/>
      <c r="I656" s="57"/>
      <c r="L656" s="57"/>
      <c r="M656" s="57"/>
      <c r="P656" s="57"/>
      <c r="Q656" s="57"/>
      <c r="T656" s="57"/>
      <c r="U656" s="57"/>
      <c r="X656" s="57"/>
      <c r="Y656" s="57"/>
      <c r="AB656" s="57"/>
      <c r="AC656" s="57"/>
      <c r="AF656" s="57"/>
      <c r="AG656" s="57"/>
      <c r="AJ656" s="57"/>
      <c r="AK656" s="57"/>
      <c r="AN656" s="57"/>
      <c r="AO656" s="57"/>
      <c r="AR656" s="57"/>
      <c r="AS656" s="57"/>
      <c r="AT656" s="91"/>
      <c r="AU656" s="91"/>
      <c r="AV656" s="57"/>
      <c r="AW656" s="57"/>
    </row>
    <row r="657" spans="4:49" ht="15.75" customHeight="1" x14ac:dyDescent="0.25">
      <c r="D657" s="90"/>
      <c r="E657" s="57"/>
      <c r="H657" s="57"/>
      <c r="I657" s="57"/>
      <c r="L657" s="57"/>
      <c r="M657" s="57"/>
      <c r="P657" s="57"/>
      <c r="Q657" s="57"/>
      <c r="T657" s="57"/>
      <c r="U657" s="57"/>
      <c r="X657" s="57"/>
      <c r="Y657" s="57"/>
      <c r="AB657" s="57"/>
      <c r="AC657" s="57"/>
      <c r="AF657" s="57"/>
      <c r="AG657" s="57"/>
      <c r="AJ657" s="57"/>
      <c r="AK657" s="57"/>
      <c r="AN657" s="57"/>
      <c r="AO657" s="57"/>
      <c r="AR657" s="57"/>
      <c r="AS657" s="57"/>
      <c r="AT657" s="91"/>
      <c r="AU657" s="91"/>
      <c r="AV657" s="57"/>
      <c r="AW657" s="57"/>
    </row>
    <row r="658" spans="4:49" ht="15.75" customHeight="1" x14ac:dyDescent="0.25">
      <c r="D658" s="90"/>
      <c r="E658" s="57"/>
      <c r="H658" s="57"/>
      <c r="I658" s="57"/>
      <c r="L658" s="57"/>
      <c r="M658" s="57"/>
      <c r="P658" s="57"/>
      <c r="Q658" s="57"/>
      <c r="T658" s="57"/>
      <c r="U658" s="57"/>
      <c r="X658" s="57"/>
      <c r="Y658" s="57"/>
      <c r="AB658" s="57"/>
      <c r="AC658" s="57"/>
      <c r="AF658" s="57"/>
      <c r="AG658" s="57"/>
      <c r="AJ658" s="57"/>
      <c r="AK658" s="57"/>
      <c r="AN658" s="57"/>
      <c r="AO658" s="57"/>
      <c r="AR658" s="57"/>
      <c r="AS658" s="57"/>
      <c r="AT658" s="91"/>
      <c r="AU658" s="91"/>
      <c r="AV658" s="57"/>
      <c r="AW658" s="57"/>
    </row>
    <row r="659" spans="4:49" ht="15.75" customHeight="1" x14ac:dyDescent="0.25">
      <c r="D659" s="90"/>
      <c r="E659" s="57"/>
      <c r="H659" s="57"/>
      <c r="I659" s="57"/>
      <c r="L659" s="57"/>
      <c r="M659" s="57"/>
      <c r="P659" s="57"/>
      <c r="Q659" s="57"/>
      <c r="T659" s="57"/>
      <c r="U659" s="57"/>
      <c r="X659" s="57"/>
      <c r="Y659" s="57"/>
      <c r="AB659" s="57"/>
      <c r="AC659" s="57"/>
      <c r="AF659" s="57"/>
      <c r="AG659" s="57"/>
      <c r="AJ659" s="57"/>
      <c r="AK659" s="57"/>
      <c r="AN659" s="57"/>
      <c r="AO659" s="57"/>
      <c r="AR659" s="57"/>
      <c r="AS659" s="57"/>
      <c r="AT659" s="91"/>
      <c r="AU659" s="91"/>
      <c r="AV659" s="57"/>
      <c r="AW659" s="57"/>
    </row>
    <row r="660" spans="4:49" ht="15.75" customHeight="1" x14ac:dyDescent="0.25">
      <c r="D660" s="90"/>
      <c r="E660" s="57"/>
      <c r="H660" s="57"/>
      <c r="I660" s="57"/>
      <c r="L660" s="57"/>
      <c r="M660" s="57"/>
      <c r="P660" s="57"/>
      <c r="Q660" s="57"/>
      <c r="T660" s="57"/>
      <c r="U660" s="57"/>
      <c r="X660" s="57"/>
      <c r="Y660" s="57"/>
      <c r="AB660" s="57"/>
      <c r="AC660" s="57"/>
      <c r="AF660" s="57"/>
      <c r="AG660" s="57"/>
      <c r="AJ660" s="57"/>
      <c r="AK660" s="57"/>
      <c r="AN660" s="57"/>
      <c r="AO660" s="57"/>
      <c r="AR660" s="57"/>
      <c r="AS660" s="57"/>
      <c r="AT660" s="91"/>
      <c r="AU660" s="91"/>
      <c r="AV660" s="57"/>
      <c r="AW660" s="57"/>
    </row>
    <row r="661" spans="4:49" ht="15.75" customHeight="1" x14ac:dyDescent="0.25">
      <c r="D661" s="90"/>
      <c r="E661" s="57"/>
      <c r="H661" s="57"/>
      <c r="I661" s="57"/>
      <c r="L661" s="57"/>
      <c r="M661" s="57"/>
      <c r="P661" s="57"/>
      <c r="Q661" s="57"/>
      <c r="T661" s="57"/>
      <c r="U661" s="57"/>
      <c r="X661" s="57"/>
      <c r="Y661" s="57"/>
      <c r="AB661" s="57"/>
      <c r="AC661" s="57"/>
      <c r="AF661" s="57"/>
      <c r="AG661" s="57"/>
      <c r="AJ661" s="57"/>
      <c r="AK661" s="57"/>
      <c r="AN661" s="57"/>
      <c r="AO661" s="57"/>
      <c r="AR661" s="57"/>
      <c r="AS661" s="57"/>
      <c r="AT661" s="91"/>
      <c r="AU661" s="91"/>
      <c r="AV661" s="57"/>
      <c r="AW661" s="57"/>
    </row>
    <row r="662" spans="4:49" ht="15.75" customHeight="1" x14ac:dyDescent="0.25">
      <c r="D662" s="90"/>
      <c r="E662" s="57"/>
      <c r="H662" s="57"/>
      <c r="I662" s="57"/>
      <c r="L662" s="57"/>
      <c r="M662" s="57"/>
      <c r="P662" s="57"/>
      <c r="Q662" s="57"/>
      <c r="T662" s="57"/>
      <c r="U662" s="57"/>
      <c r="X662" s="57"/>
      <c r="Y662" s="57"/>
      <c r="AB662" s="57"/>
      <c r="AC662" s="57"/>
      <c r="AF662" s="57"/>
      <c r="AG662" s="57"/>
      <c r="AJ662" s="57"/>
      <c r="AK662" s="57"/>
      <c r="AN662" s="57"/>
      <c r="AO662" s="57"/>
      <c r="AR662" s="57"/>
      <c r="AS662" s="57"/>
      <c r="AT662" s="91"/>
      <c r="AU662" s="91"/>
      <c r="AV662" s="57"/>
      <c r="AW662" s="57"/>
    </row>
    <row r="663" spans="4:49" ht="15.75" customHeight="1" x14ac:dyDescent="0.25">
      <c r="D663" s="90"/>
      <c r="E663" s="57"/>
      <c r="H663" s="57"/>
      <c r="I663" s="57"/>
      <c r="L663" s="57"/>
      <c r="M663" s="57"/>
      <c r="P663" s="57"/>
      <c r="Q663" s="57"/>
      <c r="T663" s="57"/>
      <c r="U663" s="57"/>
      <c r="X663" s="57"/>
      <c r="Y663" s="57"/>
      <c r="AB663" s="57"/>
      <c r="AC663" s="57"/>
      <c r="AF663" s="57"/>
      <c r="AG663" s="57"/>
      <c r="AJ663" s="57"/>
      <c r="AK663" s="57"/>
      <c r="AN663" s="57"/>
      <c r="AO663" s="57"/>
      <c r="AR663" s="57"/>
      <c r="AS663" s="57"/>
      <c r="AT663" s="91"/>
      <c r="AU663" s="91"/>
      <c r="AV663" s="57"/>
      <c r="AW663" s="57"/>
    </row>
    <row r="664" spans="4:49" ht="15.75" customHeight="1" x14ac:dyDescent="0.25">
      <c r="D664" s="90"/>
      <c r="E664" s="57"/>
      <c r="H664" s="57"/>
      <c r="I664" s="57"/>
      <c r="L664" s="57"/>
      <c r="M664" s="57"/>
      <c r="P664" s="57"/>
      <c r="Q664" s="57"/>
      <c r="T664" s="57"/>
      <c r="U664" s="57"/>
      <c r="X664" s="57"/>
      <c r="Y664" s="57"/>
      <c r="AB664" s="57"/>
      <c r="AC664" s="57"/>
      <c r="AF664" s="57"/>
      <c r="AG664" s="57"/>
      <c r="AJ664" s="57"/>
      <c r="AK664" s="57"/>
      <c r="AN664" s="57"/>
      <c r="AO664" s="57"/>
      <c r="AR664" s="57"/>
      <c r="AS664" s="57"/>
      <c r="AT664" s="91"/>
      <c r="AU664" s="91"/>
      <c r="AV664" s="57"/>
      <c r="AW664" s="57"/>
    </row>
    <row r="665" spans="4:49" ht="15.75" customHeight="1" x14ac:dyDescent="0.25">
      <c r="D665" s="90"/>
      <c r="E665" s="57"/>
      <c r="H665" s="57"/>
      <c r="I665" s="57"/>
      <c r="L665" s="57"/>
      <c r="M665" s="57"/>
      <c r="P665" s="57"/>
      <c r="Q665" s="57"/>
      <c r="T665" s="57"/>
      <c r="U665" s="57"/>
      <c r="X665" s="57"/>
      <c r="Y665" s="57"/>
      <c r="AB665" s="57"/>
      <c r="AC665" s="57"/>
      <c r="AF665" s="57"/>
      <c r="AG665" s="57"/>
      <c r="AJ665" s="57"/>
      <c r="AK665" s="57"/>
      <c r="AN665" s="57"/>
      <c r="AO665" s="57"/>
      <c r="AR665" s="57"/>
      <c r="AS665" s="57"/>
      <c r="AT665" s="91"/>
      <c r="AU665" s="91"/>
      <c r="AV665" s="57"/>
      <c r="AW665" s="57"/>
    </row>
    <row r="666" spans="4:49" ht="15.75" customHeight="1" x14ac:dyDescent="0.25">
      <c r="D666" s="90"/>
      <c r="E666" s="57"/>
      <c r="H666" s="57"/>
      <c r="I666" s="57"/>
      <c r="L666" s="57"/>
      <c r="M666" s="57"/>
      <c r="P666" s="57"/>
      <c r="Q666" s="57"/>
      <c r="T666" s="57"/>
      <c r="U666" s="57"/>
      <c r="X666" s="57"/>
      <c r="Y666" s="57"/>
      <c r="AB666" s="57"/>
      <c r="AC666" s="57"/>
      <c r="AF666" s="57"/>
      <c r="AG666" s="57"/>
      <c r="AJ666" s="57"/>
      <c r="AK666" s="57"/>
      <c r="AN666" s="57"/>
      <c r="AO666" s="57"/>
      <c r="AR666" s="57"/>
      <c r="AS666" s="57"/>
      <c r="AT666" s="91"/>
      <c r="AU666" s="91"/>
      <c r="AV666" s="57"/>
      <c r="AW666" s="57"/>
    </row>
    <row r="667" spans="4:49" ht="15.75" customHeight="1" x14ac:dyDescent="0.25">
      <c r="D667" s="90"/>
      <c r="E667" s="57"/>
      <c r="H667" s="57"/>
      <c r="I667" s="57"/>
      <c r="L667" s="57"/>
      <c r="M667" s="57"/>
      <c r="P667" s="57"/>
      <c r="Q667" s="57"/>
      <c r="T667" s="57"/>
      <c r="U667" s="57"/>
      <c r="X667" s="57"/>
      <c r="Y667" s="57"/>
      <c r="AB667" s="57"/>
      <c r="AC667" s="57"/>
      <c r="AF667" s="57"/>
      <c r="AG667" s="57"/>
      <c r="AJ667" s="57"/>
      <c r="AK667" s="57"/>
      <c r="AN667" s="57"/>
      <c r="AO667" s="57"/>
      <c r="AR667" s="57"/>
      <c r="AS667" s="57"/>
      <c r="AT667" s="91"/>
      <c r="AU667" s="91"/>
      <c r="AV667" s="57"/>
      <c r="AW667" s="57"/>
    </row>
    <row r="668" spans="4:49" ht="15.75" customHeight="1" x14ac:dyDescent="0.25">
      <c r="D668" s="90"/>
      <c r="E668" s="57"/>
      <c r="H668" s="57"/>
      <c r="I668" s="57"/>
      <c r="L668" s="57"/>
      <c r="M668" s="57"/>
      <c r="P668" s="57"/>
      <c r="Q668" s="57"/>
      <c r="T668" s="57"/>
      <c r="U668" s="57"/>
      <c r="X668" s="57"/>
      <c r="Y668" s="57"/>
      <c r="AB668" s="57"/>
      <c r="AC668" s="57"/>
      <c r="AF668" s="57"/>
      <c r="AG668" s="57"/>
      <c r="AJ668" s="57"/>
      <c r="AK668" s="57"/>
      <c r="AN668" s="57"/>
      <c r="AO668" s="57"/>
      <c r="AR668" s="57"/>
      <c r="AS668" s="57"/>
      <c r="AT668" s="91"/>
      <c r="AU668" s="91"/>
      <c r="AV668" s="57"/>
      <c r="AW668" s="57"/>
    </row>
    <row r="669" spans="4:49" ht="15.75" customHeight="1" x14ac:dyDescent="0.25">
      <c r="D669" s="90"/>
      <c r="E669" s="57"/>
      <c r="H669" s="57"/>
      <c r="I669" s="57"/>
      <c r="L669" s="57"/>
      <c r="M669" s="57"/>
      <c r="P669" s="57"/>
      <c r="Q669" s="57"/>
      <c r="T669" s="57"/>
      <c r="U669" s="57"/>
      <c r="X669" s="57"/>
      <c r="Y669" s="57"/>
      <c r="AB669" s="57"/>
      <c r="AC669" s="57"/>
      <c r="AF669" s="57"/>
      <c r="AG669" s="57"/>
      <c r="AJ669" s="57"/>
      <c r="AK669" s="57"/>
      <c r="AN669" s="57"/>
      <c r="AO669" s="57"/>
      <c r="AR669" s="57"/>
      <c r="AS669" s="57"/>
      <c r="AT669" s="91"/>
      <c r="AU669" s="91"/>
      <c r="AV669" s="57"/>
      <c r="AW669" s="57"/>
    </row>
    <row r="670" spans="4:49" ht="15.75" customHeight="1" x14ac:dyDescent="0.25">
      <c r="D670" s="90"/>
      <c r="E670" s="57"/>
      <c r="H670" s="57"/>
      <c r="I670" s="57"/>
      <c r="L670" s="57"/>
      <c r="M670" s="57"/>
      <c r="P670" s="57"/>
      <c r="Q670" s="57"/>
      <c r="T670" s="57"/>
      <c r="U670" s="57"/>
      <c r="X670" s="57"/>
      <c r="Y670" s="57"/>
      <c r="AB670" s="57"/>
      <c r="AC670" s="57"/>
      <c r="AF670" s="57"/>
      <c r="AG670" s="57"/>
      <c r="AJ670" s="57"/>
      <c r="AK670" s="57"/>
      <c r="AN670" s="57"/>
      <c r="AO670" s="57"/>
      <c r="AR670" s="57"/>
      <c r="AS670" s="57"/>
      <c r="AT670" s="91"/>
      <c r="AU670" s="91"/>
      <c r="AV670" s="57"/>
      <c r="AW670" s="57"/>
    </row>
    <row r="671" spans="4:49" ht="15.75" customHeight="1" x14ac:dyDescent="0.25">
      <c r="D671" s="90"/>
      <c r="E671" s="57"/>
      <c r="H671" s="57"/>
      <c r="I671" s="57"/>
      <c r="L671" s="57"/>
      <c r="M671" s="57"/>
      <c r="P671" s="57"/>
      <c r="Q671" s="57"/>
      <c r="T671" s="57"/>
      <c r="U671" s="57"/>
      <c r="X671" s="57"/>
      <c r="Y671" s="57"/>
      <c r="AB671" s="57"/>
      <c r="AC671" s="57"/>
      <c r="AF671" s="57"/>
      <c r="AG671" s="57"/>
      <c r="AJ671" s="57"/>
      <c r="AK671" s="57"/>
      <c r="AN671" s="57"/>
      <c r="AO671" s="57"/>
      <c r="AR671" s="57"/>
      <c r="AS671" s="57"/>
      <c r="AT671" s="91"/>
      <c r="AU671" s="91"/>
      <c r="AV671" s="57"/>
      <c r="AW671" s="57"/>
    </row>
    <row r="672" spans="4:49" ht="15.75" customHeight="1" x14ac:dyDescent="0.25">
      <c r="D672" s="90"/>
      <c r="E672" s="57"/>
      <c r="H672" s="57"/>
      <c r="I672" s="57"/>
      <c r="L672" s="57"/>
      <c r="M672" s="57"/>
      <c r="P672" s="57"/>
      <c r="Q672" s="57"/>
      <c r="T672" s="57"/>
      <c r="U672" s="57"/>
      <c r="X672" s="57"/>
      <c r="Y672" s="57"/>
      <c r="AB672" s="57"/>
      <c r="AC672" s="57"/>
      <c r="AF672" s="57"/>
      <c r="AG672" s="57"/>
      <c r="AJ672" s="57"/>
      <c r="AK672" s="57"/>
      <c r="AN672" s="57"/>
      <c r="AO672" s="57"/>
      <c r="AR672" s="57"/>
      <c r="AS672" s="57"/>
      <c r="AT672" s="91"/>
      <c r="AU672" s="91"/>
      <c r="AV672" s="57"/>
      <c r="AW672" s="57"/>
    </row>
    <row r="673" spans="4:49" ht="15.75" customHeight="1" x14ac:dyDescent="0.25">
      <c r="D673" s="90"/>
      <c r="E673" s="57"/>
      <c r="H673" s="57"/>
      <c r="I673" s="57"/>
      <c r="L673" s="57"/>
      <c r="M673" s="57"/>
      <c r="P673" s="57"/>
      <c r="Q673" s="57"/>
      <c r="T673" s="57"/>
      <c r="U673" s="57"/>
      <c r="X673" s="57"/>
      <c r="Y673" s="57"/>
      <c r="AB673" s="57"/>
      <c r="AC673" s="57"/>
      <c r="AF673" s="57"/>
      <c r="AG673" s="57"/>
      <c r="AJ673" s="57"/>
      <c r="AK673" s="57"/>
      <c r="AN673" s="57"/>
      <c r="AO673" s="57"/>
      <c r="AR673" s="57"/>
      <c r="AS673" s="57"/>
      <c r="AT673" s="91"/>
      <c r="AU673" s="91"/>
      <c r="AV673" s="57"/>
      <c r="AW673" s="57"/>
    </row>
    <row r="674" spans="4:49" ht="15.75" customHeight="1" x14ac:dyDescent="0.25">
      <c r="D674" s="90"/>
      <c r="E674" s="57"/>
      <c r="H674" s="57"/>
      <c r="I674" s="57"/>
      <c r="L674" s="57"/>
      <c r="M674" s="57"/>
      <c r="P674" s="57"/>
      <c r="Q674" s="57"/>
      <c r="T674" s="57"/>
      <c r="U674" s="57"/>
      <c r="X674" s="57"/>
      <c r="Y674" s="57"/>
      <c r="AB674" s="57"/>
      <c r="AC674" s="57"/>
      <c r="AF674" s="57"/>
      <c r="AG674" s="57"/>
      <c r="AJ674" s="57"/>
      <c r="AK674" s="57"/>
      <c r="AN674" s="57"/>
      <c r="AO674" s="57"/>
      <c r="AR674" s="57"/>
      <c r="AS674" s="57"/>
      <c r="AT674" s="91"/>
      <c r="AU674" s="91"/>
      <c r="AV674" s="57"/>
      <c r="AW674" s="57"/>
    </row>
    <row r="675" spans="4:49" ht="15.75" customHeight="1" x14ac:dyDescent="0.25">
      <c r="D675" s="90"/>
      <c r="E675" s="57"/>
      <c r="H675" s="57"/>
      <c r="I675" s="57"/>
      <c r="L675" s="57"/>
      <c r="M675" s="57"/>
      <c r="P675" s="57"/>
      <c r="Q675" s="57"/>
      <c r="T675" s="57"/>
      <c r="U675" s="57"/>
      <c r="X675" s="57"/>
      <c r="Y675" s="57"/>
      <c r="AB675" s="57"/>
      <c r="AC675" s="57"/>
      <c r="AF675" s="57"/>
      <c r="AG675" s="57"/>
      <c r="AJ675" s="57"/>
      <c r="AK675" s="57"/>
      <c r="AN675" s="57"/>
      <c r="AO675" s="57"/>
      <c r="AR675" s="57"/>
      <c r="AS675" s="57"/>
      <c r="AT675" s="91"/>
      <c r="AU675" s="91"/>
      <c r="AV675" s="57"/>
      <c r="AW675" s="57"/>
    </row>
    <row r="676" spans="4:49" ht="15.75" customHeight="1" x14ac:dyDescent="0.25">
      <c r="D676" s="90"/>
      <c r="E676" s="57"/>
      <c r="H676" s="57"/>
      <c r="I676" s="57"/>
      <c r="L676" s="57"/>
      <c r="M676" s="57"/>
      <c r="P676" s="57"/>
      <c r="Q676" s="57"/>
      <c r="T676" s="57"/>
      <c r="U676" s="57"/>
      <c r="X676" s="57"/>
      <c r="Y676" s="57"/>
      <c r="AB676" s="57"/>
      <c r="AC676" s="57"/>
      <c r="AF676" s="57"/>
      <c r="AG676" s="57"/>
      <c r="AJ676" s="57"/>
      <c r="AK676" s="57"/>
      <c r="AN676" s="57"/>
      <c r="AO676" s="57"/>
      <c r="AR676" s="57"/>
      <c r="AS676" s="57"/>
      <c r="AT676" s="91"/>
      <c r="AU676" s="91"/>
      <c r="AV676" s="57"/>
      <c r="AW676" s="57"/>
    </row>
    <row r="677" spans="4:49" ht="15.75" customHeight="1" x14ac:dyDescent="0.25">
      <c r="D677" s="90"/>
      <c r="E677" s="57"/>
      <c r="H677" s="57"/>
      <c r="I677" s="57"/>
      <c r="L677" s="57"/>
      <c r="M677" s="57"/>
      <c r="P677" s="57"/>
      <c r="Q677" s="57"/>
      <c r="T677" s="57"/>
      <c r="U677" s="57"/>
      <c r="X677" s="57"/>
      <c r="Y677" s="57"/>
      <c r="AB677" s="57"/>
      <c r="AC677" s="57"/>
      <c r="AF677" s="57"/>
      <c r="AG677" s="57"/>
      <c r="AJ677" s="57"/>
      <c r="AK677" s="57"/>
      <c r="AN677" s="57"/>
      <c r="AO677" s="57"/>
      <c r="AR677" s="57"/>
      <c r="AS677" s="57"/>
      <c r="AT677" s="91"/>
      <c r="AU677" s="91"/>
      <c r="AV677" s="57"/>
      <c r="AW677" s="57"/>
    </row>
    <row r="678" spans="4:49" ht="15.75" customHeight="1" x14ac:dyDescent="0.25">
      <c r="D678" s="90"/>
      <c r="E678" s="57"/>
      <c r="H678" s="57"/>
      <c r="I678" s="57"/>
      <c r="L678" s="57"/>
      <c r="M678" s="57"/>
      <c r="P678" s="57"/>
      <c r="Q678" s="57"/>
      <c r="T678" s="57"/>
      <c r="U678" s="57"/>
      <c r="X678" s="57"/>
      <c r="Y678" s="57"/>
      <c r="AB678" s="57"/>
      <c r="AC678" s="57"/>
      <c r="AF678" s="57"/>
      <c r="AG678" s="57"/>
      <c r="AJ678" s="57"/>
      <c r="AK678" s="57"/>
      <c r="AN678" s="57"/>
      <c r="AO678" s="57"/>
      <c r="AR678" s="57"/>
      <c r="AS678" s="57"/>
      <c r="AT678" s="91"/>
      <c r="AU678" s="91"/>
      <c r="AV678" s="57"/>
      <c r="AW678" s="57"/>
    </row>
    <row r="679" spans="4:49" ht="15.75" customHeight="1" x14ac:dyDescent="0.25">
      <c r="D679" s="90"/>
      <c r="E679" s="57"/>
      <c r="H679" s="57"/>
      <c r="I679" s="57"/>
      <c r="L679" s="57"/>
      <c r="M679" s="57"/>
      <c r="P679" s="57"/>
      <c r="Q679" s="57"/>
      <c r="T679" s="57"/>
      <c r="U679" s="57"/>
      <c r="X679" s="57"/>
      <c r="Y679" s="57"/>
      <c r="AB679" s="57"/>
      <c r="AC679" s="57"/>
      <c r="AF679" s="57"/>
      <c r="AG679" s="57"/>
      <c r="AJ679" s="57"/>
      <c r="AK679" s="57"/>
      <c r="AN679" s="57"/>
      <c r="AO679" s="57"/>
      <c r="AR679" s="57"/>
      <c r="AS679" s="57"/>
      <c r="AT679" s="91"/>
      <c r="AU679" s="91"/>
      <c r="AV679" s="57"/>
      <c r="AW679" s="57"/>
    </row>
    <row r="680" spans="4:49" ht="15.75" customHeight="1" x14ac:dyDescent="0.25">
      <c r="D680" s="90"/>
      <c r="E680" s="57"/>
      <c r="H680" s="57"/>
      <c r="I680" s="57"/>
      <c r="L680" s="57"/>
      <c r="M680" s="57"/>
      <c r="P680" s="57"/>
      <c r="Q680" s="57"/>
      <c r="T680" s="57"/>
      <c r="U680" s="57"/>
      <c r="X680" s="57"/>
      <c r="Y680" s="57"/>
      <c r="AB680" s="57"/>
      <c r="AC680" s="57"/>
      <c r="AF680" s="57"/>
      <c r="AG680" s="57"/>
      <c r="AJ680" s="57"/>
      <c r="AK680" s="57"/>
      <c r="AN680" s="57"/>
      <c r="AO680" s="57"/>
      <c r="AR680" s="57"/>
      <c r="AS680" s="57"/>
      <c r="AT680" s="91"/>
      <c r="AU680" s="91"/>
      <c r="AV680" s="57"/>
      <c r="AW680" s="57"/>
    </row>
    <row r="681" spans="4:49" ht="15.75" customHeight="1" x14ac:dyDescent="0.25">
      <c r="D681" s="90"/>
      <c r="E681" s="57"/>
      <c r="H681" s="57"/>
      <c r="I681" s="57"/>
      <c r="L681" s="57"/>
      <c r="M681" s="57"/>
      <c r="P681" s="57"/>
      <c r="Q681" s="57"/>
      <c r="T681" s="57"/>
      <c r="U681" s="57"/>
      <c r="X681" s="57"/>
      <c r="Y681" s="57"/>
      <c r="AB681" s="57"/>
      <c r="AC681" s="57"/>
      <c r="AF681" s="57"/>
      <c r="AG681" s="57"/>
      <c r="AJ681" s="57"/>
      <c r="AK681" s="57"/>
      <c r="AN681" s="57"/>
      <c r="AO681" s="57"/>
      <c r="AR681" s="57"/>
      <c r="AS681" s="57"/>
      <c r="AT681" s="91"/>
      <c r="AU681" s="91"/>
      <c r="AV681" s="57"/>
      <c r="AW681" s="57"/>
    </row>
    <row r="682" spans="4:49" ht="15.75" customHeight="1" x14ac:dyDescent="0.25">
      <c r="D682" s="90"/>
      <c r="E682" s="57"/>
      <c r="H682" s="57"/>
      <c r="I682" s="57"/>
      <c r="L682" s="57"/>
      <c r="M682" s="57"/>
      <c r="P682" s="57"/>
      <c r="Q682" s="57"/>
      <c r="T682" s="57"/>
      <c r="U682" s="57"/>
      <c r="X682" s="57"/>
      <c r="Y682" s="57"/>
      <c r="AB682" s="57"/>
      <c r="AC682" s="57"/>
      <c r="AF682" s="57"/>
      <c r="AG682" s="57"/>
      <c r="AJ682" s="57"/>
      <c r="AK682" s="57"/>
      <c r="AN682" s="57"/>
      <c r="AO682" s="57"/>
      <c r="AR682" s="57"/>
      <c r="AS682" s="57"/>
      <c r="AT682" s="91"/>
      <c r="AU682" s="91"/>
      <c r="AV682" s="57"/>
      <c r="AW682" s="57"/>
    </row>
    <row r="683" spans="4:49" ht="15.75" customHeight="1" x14ac:dyDescent="0.25">
      <c r="D683" s="90"/>
      <c r="E683" s="57"/>
      <c r="H683" s="57"/>
      <c r="I683" s="57"/>
      <c r="L683" s="57"/>
      <c r="M683" s="57"/>
      <c r="P683" s="57"/>
      <c r="Q683" s="57"/>
      <c r="T683" s="57"/>
      <c r="U683" s="57"/>
      <c r="X683" s="57"/>
      <c r="Y683" s="57"/>
      <c r="AB683" s="57"/>
      <c r="AC683" s="57"/>
      <c r="AF683" s="57"/>
      <c r="AG683" s="57"/>
      <c r="AJ683" s="57"/>
      <c r="AK683" s="57"/>
      <c r="AN683" s="57"/>
      <c r="AO683" s="57"/>
      <c r="AR683" s="57"/>
      <c r="AS683" s="57"/>
      <c r="AT683" s="91"/>
      <c r="AU683" s="91"/>
      <c r="AV683" s="57"/>
      <c r="AW683" s="57"/>
    </row>
    <row r="684" spans="4:49" ht="15.75" customHeight="1" x14ac:dyDescent="0.25">
      <c r="D684" s="90"/>
      <c r="E684" s="57"/>
      <c r="H684" s="57"/>
      <c r="I684" s="57"/>
      <c r="L684" s="57"/>
      <c r="M684" s="57"/>
      <c r="P684" s="57"/>
      <c r="Q684" s="57"/>
      <c r="T684" s="57"/>
      <c r="U684" s="57"/>
      <c r="X684" s="57"/>
      <c r="Y684" s="57"/>
      <c r="AB684" s="57"/>
      <c r="AC684" s="57"/>
      <c r="AF684" s="57"/>
      <c r="AG684" s="57"/>
      <c r="AJ684" s="57"/>
      <c r="AK684" s="57"/>
      <c r="AN684" s="57"/>
      <c r="AO684" s="57"/>
      <c r="AR684" s="57"/>
      <c r="AS684" s="57"/>
      <c r="AT684" s="91"/>
      <c r="AU684" s="91"/>
      <c r="AV684" s="57"/>
      <c r="AW684" s="57"/>
    </row>
    <row r="685" spans="4:49" ht="15.75" customHeight="1" x14ac:dyDescent="0.25">
      <c r="D685" s="90"/>
      <c r="E685" s="57"/>
      <c r="H685" s="57"/>
      <c r="I685" s="57"/>
      <c r="L685" s="57"/>
      <c r="M685" s="57"/>
      <c r="P685" s="57"/>
      <c r="Q685" s="57"/>
      <c r="T685" s="57"/>
      <c r="U685" s="57"/>
      <c r="X685" s="57"/>
      <c r="Y685" s="57"/>
      <c r="AB685" s="57"/>
      <c r="AC685" s="57"/>
      <c r="AF685" s="57"/>
      <c r="AG685" s="57"/>
      <c r="AJ685" s="57"/>
      <c r="AK685" s="57"/>
      <c r="AN685" s="57"/>
      <c r="AO685" s="57"/>
      <c r="AR685" s="57"/>
      <c r="AS685" s="57"/>
      <c r="AT685" s="91"/>
      <c r="AU685" s="91"/>
      <c r="AV685" s="57"/>
      <c r="AW685" s="57"/>
    </row>
    <row r="686" spans="4:49" ht="15.75" customHeight="1" x14ac:dyDescent="0.25">
      <c r="D686" s="90"/>
      <c r="E686" s="57"/>
      <c r="H686" s="57"/>
      <c r="I686" s="57"/>
      <c r="L686" s="57"/>
      <c r="M686" s="57"/>
      <c r="P686" s="57"/>
      <c r="Q686" s="57"/>
      <c r="T686" s="57"/>
      <c r="U686" s="57"/>
      <c r="X686" s="57"/>
      <c r="Y686" s="57"/>
      <c r="AB686" s="57"/>
      <c r="AC686" s="57"/>
      <c r="AF686" s="57"/>
      <c r="AG686" s="57"/>
      <c r="AJ686" s="57"/>
      <c r="AK686" s="57"/>
      <c r="AN686" s="57"/>
      <c r="AO686" s="57"/>
      <c r="AR686" s="57"/>
      <c r="AS686" s="57"/>
      <c r="AT686" s="91"/>
      <c r="AU686" s="91"/>
      <c r="AV686" s="57"/>
      <c r="AW686" s="57"/>
    </row>
    <row r="687" spans="4:49" ht="15.75" customHeight="1" x14ac:dyDescent="0.25">
      <c r="D687" s="90"/>
      <c r="E687" s="57"/>
      <c r="H687" s="57"/>
      <c r="I687" s="57"/>
      <c r="L687" s="57"/>
      <c r="M687" s="57"/>
      <c r="P687" s="57"/>
      <c r="Q687" s="57"/>
      <c r="T687" s="57"/>
      <c r="U687" s="57"/>
      <c r="X687" s="57"/>
      <c r="Y687" s="57"/>
      <c r="AB687" s="57"/>
      <c r="AC687" s="57"/>
      <c r="AF687" s="57"/>
      <c r="AG687" s="57"/>
      <c r="AJ687" s="57"/>
      <c r="AK687" s="57"/>
      <c r="AN687" s="57"/>
      <c r="AO687" s="57"/>
      <c r="AR687" s="57"/>
      <c r="AS687" s="57"/>
      <c r="AT687" s="91"/>
      <c r="AU687" s="91"/>
      <c r="AV687" s="57"/>
      <c r="AW687" s="57"/>
    </row>
    <row r="688" spans="4:49" ht="15.75" customHeight="1" x14ac:dyDescent="0.25">
      <c r="D688" s="90"/>
      <c r="E688" s="57"/>
      <c r="H688" s="57"/>
      <c r="I688" s="57"/>
      <c r="L688" s="57"/>
      <c r="M688" s="57"/>
      <c r="P688" s="57"/>
      <c r="Q688" s="57"/>
      <c r="T688" s="57"/>
      <c r="U688" s="57"/>
      <c r="X688" s="57"/>
      <c r="Y688" s="57"/>
      <c r="AB688" s="57"/>
      <c r="AC688" s="57"/>
      <c r="AF688" s="57"/>
      <c r="AG688" s="57"/>
      <c r="AJ688" s="57"/>
      <c r="AK688" s="57"/>
      <c r="AN688" s="57"/>
      <c r="AO688" s="57"/>
      <c r="AR688" s="57"/>
      <c r="AS688" s="57"/>
      <c r="AT688" s="91"/>
      <c r="AU688" s="91"/>
      <c r="AV688" s="57"/>
      <c r="AW688" s="57"/>
    </row>
    <row r="689" spans="4:49" ht="15.75" customHeight="1" x14ac:dyDescent="0.25">
      <c r="D689" s="90"/>
      <c r="E689" s="57"/>
      <c r="H689" s="57"/>
      <c r="I689" s="57"/>
      <c r="L689" s="57"/>
      <c r="M689" s="57"/>
      <c r="P689" s="57"/>
      <c r="Q689" s="57"/>
      <c r="T689" s="57"/>
      <c r="U689" s="57"/>
      <c r="X689" s="57"/>
      <c r="Y689" s="57"/>
      <c r="AB689" s="57"/>
      <c r="AC689" s="57"/>
      <c r="AF689" s="57"/>
      <c r="AG689" s="57"/>
      <c r="AJ689" s="57"/>
      <c r="AK689" s="57"/>
      <c r="AN689" s="57"/>
      <c r="AO689" s="57"/>
      <c r="AR689" s="57"/>
      <c r="AS689" s="57"/>
      <c r="AT689" s="91"/>
      <c r="AU689" s="91"/>
      <c r="AV689" s="57"/>
      <c r="AW689" s="57"/>
    </row>
    <row r="690" spans="4:49" ht="15.75" customHeight="1" x14ac:dyDescent="0.25">
      <c r="D690" s="90"/>
      <c r="E690" s="57"/>
      <c r="H690" s="57"/>
      <c r="I690" s="57"/>
      <c r="L690" s="57"/>
      <c r="M690" s="57"/>
      <c r="P690" s="57"/>
      <c r="Q690" s="57"/>
      <c r="T690" s="57"/>
      <c r="U690" s="57"/>
      <c r="X690" s="57"/>
      <c r="Y690" s="57"/>
      <c r="AB690" s="57"/>
      <c r="AC690" s="57"/>
      <c r="AF690" s="57"/>
      <c r="AG690" s="57"/>
      <c r="AJ690" s="57"/>
      <c r="AK690" s="57"/>
      <c r="AN690" s="57"/>
      <c r="AO690" s="57"/>
      <c r="AR690" s="57"/>
      <c r="AS690" s="57"/>
      <c r="AT690" s="91"/>
      <c r="AU690" s="91"/>
      <c r="AV690" s="57"/>
      <c r="AW690" s="57"/>
    </row>
    <row r="691" spans="4:49" ht="15.75" customHeight="1" x14ac:dyDescent="0.25">
      <c r="D691" s="90"/>
      <c r="E691" s="57"/>
      <c r="H691" s="57"/>
      <c r="I691" s="57"/>
      <c r="L691" s="57"/>
      <c r="M691" s="57"/>
      <c r="P691" s="57"/>
      <c r="Q691" s="57"/>
      <c r="T691" s="57"/>
      <c r="U691" s="57"/>
      <c r="X691" s="57"/>
      <c r="Y691" s="57"/>
      <c r="AB691" s="57"/>
      <c r="AC691" s="57"/>
      <c r="AF691" s="57"/>
      <c r="AG691" s="57"/>
      <c r="AJ691" s="57"/>
      <c r="AK691" s="57"/>
      <c r="AN691" s="57"/>
      <c r="AO691" s="57"/>
      <c r="AR691" s="57"/>
      <c r="AS691" s="57"/>
      <c r="AT691" s="91"/>
      <c r="AU691" s="91"/>
      <c r="AV691" s="57"/>
      <c r="AW691" s="57"/>
    </row>
    <row r="692" spans="4:49" ht="15.75" customHeight="1" x14ac:dyDescent="0.25">
      <c r="D692" s="90"/>
      <c r="E692" s="57"/>
      <c r="H692" s="57"/>
      <c r="I692" s="57"/>
      <c r="L692" s="57"/>
      <c r="M692" s="57"/>
      <c r="P692" s="57"/>
      <c r="Q692" s="57"/>
      <c r="T692" s="57"/>
      <c r="U692" s="57"/>
      <c r="X692" s="57"/>
      <c r="Y692" s="57"/>
      <c r="AB692" s="57"/>
      <c r="AC692" s="57"/>
      <c r="AF692" s="57"/>
      <c r="AG692" s="57"/>
      <c r="AJ692" s="57"/>
      <c r="AK692" s="57"/>
      <c r="AN692" s="57"/>
      <c r="AO692" s="57"/>
      <c r="AR692" s="57"/>
      <c r="AS692" s="57"/>
      <c r="AT692" s="91"/>
      <c r="AU692" s="91"/>
      <c r="AV692" s="57"/>
      <c r="AW692" s="57"/>
    </row>
    <row r="693" spans="4:49" ht="15.75" customHeight="1" x14ac:dyDescent="0.25">
      <c r="D693" s="90"/>
      <c r="E693" s="57"/>
      <c r="H693" s="57"/>
      <c r="I693" s="57"/>
      <c r="L693" s="57"/>
      <c r="M693" s="57"/>
      <c r="P693" s="57"/>
      <c r="Q693" s="57"/>
      <c r="T693" s="57"/>
      <c r="U693" s="57"/>
      <c r="X693" s="57"/>
      <c r="Y693" s="57"/>
      <c r="AB693" s="57"/>
      <c r="AC693" s="57"/>
      <c r="AF693" s="57"/>
      <c r="AG693" s="57"/>
      <c r="AJ693" s="57"/>
      <c r="AK693" s="57"/>
      <c r="AN693" s="57"/>
      <c r="AO693" s="57"/>
      <c r="AR693" s="57"/>
      <c r="AS693" s="57"/>
      <c r="AT693" s="91"/>
      <c r="AU693" s="91"/>
      <c r="AV693" s="57"/>
      <c r="AW693" s="57"/>
    </row>
    <row r="694" spans="4:49" ht="15.75" customHeight="1" x14ac:dyDescent="0.25">
      <c r="D694" s="90"/>
      <c r="E694" s="57"/>
      <c r="H694" s="57"/>
      <c r="I694" s="57"/>
      <c r="L694" s="57"/>
      <c r="M694" s="57"/>
      <c r="P694" s="57"/>
      <c r="Q694" s="57"/>
      <c r="T694" s="57"/>
      <c r="U694" s="57"/>
      <c r="X694" s="57"/>
      <c r="Y694" s="57"/>
      <c r="AB694" s="57"/>
      <c r="AC694" s="57"/>
      <c r="AF694" s="57"/>
      <c r="AG694" s="57"/>
      <c r="AJ694" s="57"/>
      <c r="AK694" s="57"/>
      <c r="AN694" s="57"/>
      <c r="AO694" s="57"/>
      <c r="AR694" s="57"/>
      <c r="AS694" s="57"/>
      <c r="AT694" s="91"/>
      <c r="AU694" s="91"/>
      <c r="AV694" s="57"/>
      <c r="AW694" s="57"/>
    </row>
    <row r="695" spans="4:49" ht="15.75" customHeight="1" x14ac:dyDescent="0.25">
      <c r="D695" s="90"/>
      <c r="E695" s="57"/>
      <c r="H695" s="57"/>
      <c r="I695" s="57"/>
      <c r="L695" s="57"/>
      <c r="M695" s="57"/>
      <c r="P695" s="57"/>
      <c r="Q695" s="57"/>
      <c r="T695" s="57"/>
      <c r="U695" s="57"/>
      <c r="X695" s="57"/>
      <c r="Y695" s="57"/>
      <c r="AB695" s="57"/>
      <c r="AC695" s="57"/>
      <c r="AF695" s="57"/>
      <c r="AG695" s="57"/>
      <c r="AJ695" s="57"/>
      <c r="AK695" s="57"/>
      <c r="AN695" s="57"/>
      <c r="AO695" s="57"/>
      <c r="AR695" s="57"/>
      <c r="AS695" s="57"/>
      <c r="AT695" s="91"/>
      <c r="AU695" s="91"/>
      <c r="AV695" s="57"/>
      <c r="AW695" s="57"/>
    </row>
    <row r="696" spans="4:49" ht="15.75" customHeight="1" x14ac:dyDescent="0.25">
      <c r="D696" s="90"/>
      <c r="E696" s="57"/>
      <c r="H696" s="57"/>
      <c r="I696" s="57"/>
      <c r="L696" s="57"/>
      <c r="M696" s="57"/>
      <c r="P696" s="57"/>
      <c r="Q696" s="57"/>
      <c r="T696" s="57"/>
      <c r="U696" s="57"/>
      <c r="X696" s="57"/>
      <c r="Y696" s="57"/>
      <c r="AB696" s="57"/>
      <c r="AC696" s="57"/>
      <c r="AF696" s="57"/>
      <c r="AG696" s="57"/>
      <c r="AJ696" s="57"/>
      <c r="AK696" s="57"/>
      <c r="AN696" s="57"/>
      <c r="AO696" s="57"/>
      <c r="AR696" s="57"/>
      <c r="AS696" s="57"/>
      <c r="AT696" s="91"/>
      <c r="AU696" s="91"/>
      <c r="AV696" s="57"/>
      <c r="AW696" s="57"/>
    </row>
    <row r="697" spans="4:49" ht="15.75" customHeight="1" x14ac:dyDescent="0.25">
      <c r="D697" s="90"/>
      <c r="E697" s="57"/>
      <c r="H697" s="57"/>
      <c r="I697" s="57"/>
      <c r="L697" s="57"/>
      <c r="M697" s="57"/>
      <c r="P697" s="57"/>
      <c r="Q697" s="57"/>
      <c r="T697" s="57"/>
      <c r="U697" s="57"/>
      <c r="X697" s="57"/>
      <c r="Y697" s="57"/>
      <c r="AB697" s="57"/>
      <c r="AC697" s="57"/>
      <c r="AF697" s="57"/>
      <c r="AG697" s="57"/>
      <c r="AJ697" s="57"/>
      <c r="AK697" s="57"/>
      <c r="AN697" s="57"/>
      <c r="AO697" s="57"/>
      <c r="AR697" s="57"/>
      <c r="AS697" s="57"/>
      <c r="AT697" s="91"/>
      <c r="AU697" s="91"/>
      <c r="AV697" s="57"/>
      <c r="AW697" s="57"/>
    </row>
    <row r="698" spans="4:49" ht="15.75" customHeight="1" x14ac:dyDescent="0.25">
      <c r="D698" s="90"/>
      <c r="E698" s="57"/>
      <c r="H698" s="57"/>
      <c r="I698" s="57"/>
      <c r="L698" s="57"/>
      <c r="M698" s="57"/>
      <c r="P698" s="57"/>
      <c r="Q698" s="57"/>
      <c r="T698" s="57"/>
      <c r="U698" s="57"/>
      <c r="X698" s="57"/>
      <c r="Y698" s="57"/>
      <c r="AB698" s="57"/>
      <c r="AC698" s="57"/>
      <c r="AF698" s="57"/>
      <c r="AG698" s="57"/>
      <c r="AJ698" s="57"/>
      <c r="AK698" s="57"/>
      <c r="AN698" s="57"/>
      <c r="AO698" s="57"/>
      <c r="AR698" s="57"/>
      <c r="AS698" s="57"/>
      <c r="AT698" s="91"/>
      <c r="AU698" s="91"/>
      <c r="AV698" s="57"/>
      <c r="AW698" s="57"/>
    </row>
    <row r="699" spans="4:49" ht="15.75" customHeight="1" x14ac:dyDescent="0.25">
      <c r="D699" s="90"/>
      <c r="E699" s="57"/>
      <c r="H699" s="57"/>
      <c r="I699" s="57"/>
      <c r="L699" s="57"/>
      <c r="M699" s="57"/>
      <c r="P699" s="57"/>
      <c r="Q699" s="57"/>
      <c r="T699" s="57"/>
      <c r="U699" s="57"/>
      <c r="X699" s="57"/>
      <c r="Y699" s="57"/>
      <c r="AB699" s="57"/>
      <c r="AC699" s="57"/>
      <c r="AF699" s="57"/>
      <c r="AG699" s="57"/>
      <c r="AJ699" s="57"/>
      <c r="AK699" s="57"/>
      <c r="AN699" s="57"/>
      <c r="AO699" s="57"/>
      <c r="AR699" s="57"/>
      <c r="AS699" s="57"/>
      <c r="AT699" s="91"/>
      <c r="AU699" s="91"/>
      <c r="AV699" s="57"/>
      <c r="AW699" s="57"/>
    </row>
    <row r="700" spans="4:49" ht="15.75" customHeight="1" x14ac:dyDescent="0.25">
      <c r="D700" s="90"/>
      <c r="E700" s="57"/>
      <c r="H700" s="57"/>
      <c r="I700" s="57"/>
      <c r="L700" s="57"/>
      <c r="M700" s="57"/>
      <c r="P700" s="57"/>
      <c r="Q700" s="57"/>
      <c r="T700" s="57"/>
      <c r="U700" s="57"/>
      <c r="X700" s="57"/>
      <c r="Y700" s="57"/>
      <c r="AB700" s="57"/>
      <c r="AC700" s="57"/>
      <c r="AF700" s="57"/>
      <c r="AG700" s="57"/>
      <c r="AJ700" s="57"/>
      <c r="AK700" s="57"/>
      <c r="AN700" s="57"/>
      <c r="AO700" s="57"/>
      <c r="AR700" s="57"/>
      <c r="AS700" s="57"/>
      <c r="AT700" s="91"/>
      <c r="AU700" s="91"/>
      <c r="AV700" s="57"/>
      <c r="AW700" s="57"/>
    </row>
    <row r="701" spans="4:49" ht="15.75" customHeight="1" x14ac:dyDescent="0.25">
      <c r="D701" s="90"/>
      <c r="E701" s="57"/>
      <c r="H701" s="57"/>
      <c r="I701" s="57"/>
      <c r="L701" s="57"/>
      <c r="M701" s="57"/>
      <c r="P701" s="57"/>
      <c r="Q701" s="57"/>
      <c r="T701" s="57"/>
      <c r="U701" s="57"/>
      <c r="X701" s="57"/>
      <c r="Y701" s="57"/>
      <c r="AB701" s="57"/>
      <c r="AC701" s="57"/>
      <c r="AF701" s="57"/>
      <c r="AG701" s="57"/>
      <c r="AJ701" s="57"/>
      <c r="AK701" s="57"/>
      <c r="AN701" s="57"/>
      <c r="AO701" s="57"/>
      <c r="AR701" s="57"/>
      <c r="AS701" s="57"/>
      <c r="AT701" s="91"/>
      <c r="AU701" s="91"/>
      <c r="AV701" s="57"/>
      <c r="AW701" s="57"/>
    </row>
    <row r="702" spans="4:49" ht="15.75" customHeight="1" x14ac:dyDescent="0.25">
      <c r="D702" s="90"/>
      <c r="E702" s="57"/>
      <c r="H702" s="57"/>
      <c r="I702" s="57"/>
      <c r="L702" s="57"/>
      <c r="M702" s="57"/>
      <c r="P702" s="57"/>
      <c r="Q702" s="57"/>
      <c r="T702" s="57"/>
      <c r="U702" s="57"/>
      <c r="X702" s="57"/>
      <c r="Y702" s="57"/>
      <c r="AB702" s="57"/>
      <c r="AC702" s="57"/>
      <c r="AF702" s="57"/>
      <c r="AG702" s="57"/>
      <c r="AJ702" s="57"/>
      <c r="AK702" s="57"/>
      <c r="AN702" s="57"/>
      <c r="AO702" s="57"/>
      <c r="AR702" s="57"/>
      <c r="AS702" s="57"/>
      <c r="AT702" s="91"/>
      <c r="AU702" s="91"/>
      <c r="AV702" s="57"/>
      <c r="AW702" s="57"/>
    </row>
    <row r="703" spans="4:49" ht="15.75" customHeight="1" x14ac:dyDescent="0.25">
      <c r="D703" s="90"/>
      <c r="E703" s="57"/>
      <c r="H703" s="57"/>
      <c r="I703" s="57"/>
      <c r="L703" s="57"/>
      <c r="M703" s="57"/>
      <c r="P703" s="57"/>
      <c r="Q703" s="57"/>
      <c r="T703" s="57"/>
      <c r="U703" s="57"/>
      <c r="X703" s="57"/>
      <c r="Y703" s="57"/>
      <c r="AB703" s="57"/>
      <c r="AC703" s="57"/>
      <c r="AF703" s="57"/>
      <c r="AG703" s="57"/>
      <c r="AJ703" s="57"/>
      <c r="AK703" s="57"/>
      <c r="AN703" s="57"/>
      <c r="AO703" s="57"/>
      <c r="AR703" s="57"/>
      <c r="AS703" s="57"/>
      <c r="AT703" s="91"/>
      <c r="AU703" s="91"/>
      <c r="AV703" s="57"/>
      <c r="AW703" s="57"/>
    </row>
    <row r="704" spans="4:49" ht="15.75" customHeight="1" x14ac:dyDescent="0.25">
      <c r="D704" s="90"/>
      <c r="E704" s="57"/>
      <c r="H704" s="57"/>
      <c r="I704" s="57"/>
      <c r="L704" s="57"/>
      <c r="M704" s="57"/>
      <c r="P704" s="57"/>
      <c r="Q704" s="57"/>
      <c r="T704" s="57"/>
      <c r="U704" s="57"/>
      <c r="X704" s="57"/>
      <c r="Y704" s="57"/>
      <c r="AB704" s="57"/>
      <c r="AC704" s="57"/>
      <c r="AF704" s="57"/>
      <c r="AG704" s="57"/>
      <c r="AJ704" s="57"/>
      <c r="AK704" s="57"/>
      <c r="AN704" s="57"/>
      <c r="AO704" s="57"/>
      <c r="AR704" s="57"/>
      <c r="AS704" s="57"/>
      <c r="AT704" s="91"/>
      <c r="AU704" s="91"/>
      <c r="AV704" s="57"/>
      <c r="AW704" s="57"/>
    </row>
    <row r="705" spans="4:49" ht="15.75" customHeight="1" x14ac:dyDescent="0.25">
      <c r="D705" s="90"/>
      <c r="E705" s="57"/>
      <c r="H705" s="57"/>
      <c r="I705" s="57"/>
      <c r="L705" s="57"/>
      <c r="M705" s="57"/>
      <c r="P705" s="57"/>
      <c r="Q705" s="57"/>
      <c r="T705" s="57"/>
      <c r="U705" s="57"/>
      <c r="X705" s="57"/>
      <c r="Y705" s="57"/>
      <c r="AB705" s="57"/>
      <c r="AC705" s="57"/>
      <c r="AF705" s="57"/>
      <c r="AG705" s="57"/>
      <c r="AJ705" s="57"/>
      <c r="AK705" s="57"/>
      <c r="AN705" s="57"/>
      <c r="AO705" s="57"/>
      <c r="AR705" s="57"/>
      <c r="AS705" s="57"/>
      <c r="AT705" s="91"/>
      <c r="AU705" s="91"/>
      <c r="AV705" s="57"/>
      <c r="AW705" s="57"/>
    </row>
    <row r="706" spans="4:49" ht="15.75" customHeight="1" x14ac:dyDescent="0.25">
      <c r="D706" s="90"/>
      <c r="E706" s="57"/>
      <c r="H706" s="57"/>
      <c r="I706" s="57"/>
      <c r="L706" s="57"/>
      <c r="M706" s="57"/>
      <c r="P706" s="57"/>
      <c r="Q706" s="57"/>
      <c r="T706" s="57"/>
      <c r="U706" s="57"/>
      <c r="X706" s="57"/>
      <c r="Y706" s="57"/>
      <c r="AB706" s="57"/>
      <c r="AC706" s="57"/>
      <c r="AF706" s="57"/>
      <c r="AG706" s="57"/>
      <c r="AJ706" s="57"/>
      <c r="AK706" s="57"/>
      <c r="AN706" s="57"/>
      <c r="AO706" s="57"/>
      <c r="AR706" s="57"/>
      <c r="AS706" s="57"/>
      <c r="AT706" s="91"/>
      <c r="AU706" s="91"/>
      <c r="AV706" s="57"/>
      <c r="AW706" s="57"/>
    </row>
    <row r="707" spans="4:49" ht="15.75" customHeight="1" x14ac:dyDescent="0.25">
      <c r="D707" s="90"/>
      <c r="E707" s="57"/>
      <c r="H707" s="57"/>
      <c r="I707" s="57"/>
      <c r="L707" s="57"/>
      <c r="M707" s="57"/>
      <c r="P707" s="57"/>
      <c r="Q707" s="57"/>
      <c r="T707" s="57"/>
      <c r="U707" s="57"/>
      <c r="X707" s="57"/>
      <c r="Y707" s="57"/>
      <c r="AB707" s="57"/>
      <c r="AC707" s="57"/>
      <c r="AF707" s="57"/>
      <c r="AG707" s="57"/>
      <c r="AJ707" s="57"/>
      <c r="AK707" s="57"/>
      <c r="AN707" s="57"/>
      <c r="AO707" s="57"/>
      <c r="AR707" s="57"/>
      <c r="AS707" s="57"/>
      <c r="AT707" s="91"/>
      <c r="AU707" s="91"/>
      <c r="AV707" s="57"/>
      <c r="AW707" s="57"/>
    </row>
    <row r="708" spans="4:49" ht="15.75" customHeight="1" x14ac:dyDescent="0.25">
      <c r="D708" s="90"/>
      <c r="E708" s="57"/>
      <c r="H708" s="57"/>
      <c r="I708" s="57"/>
      <c r="L708" s="57"/>
      <c r="M708" s="57"/>
      <c r="P708" s="57"/>
      <c r="Q708" s="57"/>
      <c r="T708" s="57"/>
      <c r="U708" s="57"/>
      <c r="X708" s="57"/>
      <c r="Y708" s="57"/>
      <c r="AB708" s="57"/>
      <c r="AC708" s="57"/>
      <c r="AF708" s="57"/>
      <c r="AG708" s="57"/>
      <c r="AJ708" s="57"/>
      <c r="AK708" s="57"/>
      <c r="AN708" s="57"/>
      <c r="AO708" s="57"/>
      <c r="AR708" s="57"/>
      <c r="AS708" s="57"/>
      <c r="AT708" s="91"/>
      <c r="AU708" s="91"/>
      <c r="AV708" s="57"/>
      <c r="AW708" s="57"/>
    </row>
    <row r="709" spans="4:49" ht="15.75" customHeight="1" x14ac:dyDescent="0.25">
      <c r="D709" s="90"/>
      <c r="E709" s="57"/>
      <c r="H709" s="57"/>
      <c r="I709" s="57"/>
      <c r="L709" s="57"/>
      <c r="M709" s="57"/>
      <c r="P709" s="57"/>
      <c r="Q709" s="57"/>
      <c r="T709" s="57"/>
      <c r="U709" s="57"/>
      <c r="X709" s="57"/>
      <c r="Y709" s="57"/>
      <c r="AB709" s="57"/>
      <c r="AC709" s="57"/>
      <c r="AF709" s="57"/>
      <c r="AG709" s="57"/>
      <c r="AJ709" s="57"/>
      <c r="AK709" s="57"/>
      <c r="AN709" s="57"/>
      <c r="AO709" s="57"/>
      <c r="AR709" s="57"/>
      <c r="AS709" s="57"/>
      <c r="AT709" s="91"/>
      <c r="AU709" s="91"/>
      <c r="AV709" s="57"/>
      <c r="AW709" s="57"/>
    </row>
    <row r="710" spans="4:49" ht="15.75" customHeight="1" x14ac:dyDescent="0.25">
      <c r="D710" s="90"/>
      <c r="E710" s="57"/>
      <c r="H710" s="57"/>
      <c r="I710" s="57"/>
      <c r="L710" s="57"/>
      <c r="M710" s="57"/>
      <c r="P710" s="57"/>
      <c r="Q710" s="57"/>
      <c r="T710" s="57"/>
      <c r="U710" s="57"/>
      <c r="X710" s="57"/>
      <c r="Y710" s="57"/>
      <c r="AB710" s="57"/>
      <c r="AC710" s="57"/>
      <c r="AF710" s="57"/>
      <c r="AG710" s="57"/>
      <c r="AJ710" s="57"/>
      <c r="AK710" s="57"/>
      <c r="AN710" s="57"/>
      <c r="AO710" s="57"/>
      <c r="AR710" s="57"/>
      <c r="AS710" s="57"/>
      <c r="AT710" s="91"/>
      <c r="AU710" s="91"/>
      <c r="AV710" s="57"/>
      <c r="AW710" s="57"/>
    </row>
    <row r="711" spans="4:49" ht="15.75" customHeight="1" x14ac:dyDescent="0.25">
      <c r="D711" s="90"/>
      <c r="E711" s="57"/>
      <c r="H711" s="57"/>
      <c r="I711" s="57"/>
      <c r="L711" s="57"/>
      <c r="M711" s="57"/>
      <c r="P711" s="57"/>
      <c r="Q711" s="57"/>
      <c r="T711" s="57"/>
      <c r="U711" s="57"/>
      <c r="X711" s="57"/>
      <c r="Y711" s="57"/>
      <c r="AB711" s="57"/>
      <c r="AC711" s="57"/>
      <c r="AF711" s="57"/>
      <c r="AG711" s="57"/>
      <c r="AJ711" s="57"/>
      <c r="AK711" s="57"/>
      <c r="AN711" s="57"/>
      <c r="AO711" s="57"/>
      <c r="AR711" s="57"/>
      <c r="AS711" s="57"/>
      <c r="AT711" s="91"/>
      <c r="AU711" s="91"/>
      <c r="AV711" s="57"/>
      <c r="AW711" s="57"/>
    </row>
    <row r="712" spans="4:49" ht="15.75" customHeight="1" x14ac:dyDescent="0.25">
      <c r="D712" s="90"/>
      <c r="E712" s="57"/>
      <c r="H712" s="57"/>
      <c r="I712" s="57"/>
      <c r="L712" s="57"/>
      <c r="M712" s="57"/>
      <c r="P712" s="57"/>
      <c r="Q712" s="57"/>
      <c r="T712" s="57"/>
      <c r="U712" s="57"/>
      <c r="X712" s="57"/>
      <c r="Y712" s="57"/>
      <c r="AB712" s="57"/>
      <c r="AC712" s="57"/>
      <c r="AF712" s="57"/>
      <c r="AG712" s="57"/>
      <c r="AJ712" s="57"/>
      <c r="AK712" s="57"/>
      <c r="AN712" s="57"/>
      <c r="AO712" s="57"/>
      <c r="AR712" s="57"/>
      <c r="AS712" s="57"/>
      <c r="AT712" s="91"/>
      <c r="AU712" s="91"/>
      <c r="AV712" s="57"/>
      <c r="AW712" s="57"/>
    </row>
    <row r="713" spans="4:49" ht="15.75" customHeight="1" x14ac:dyDescent="0.25">
      <c r="D713" s="90"/>
      <c r="E713" s="57"/>
      <c r="H713" s="57"/>
      <c r="I713" s="57"/>
      <c r="L713" s="57"/>
      <c r="M713" s="57"/>
      <c r="P713" s="57"/>
      <c r="Q713" s="57"/>
      <c r="T713" s="57"/>
      <c r="U713" s="57"/>
      <c r="X713" s="57"/>
      <c r="Y713" s="57"/>
      <c r="AB713" s="57"/>
      <c r="AC713" s="57"/>
      <c r="AF713" s="57"/>
      <c r="AG713" s="57"/>
      <c r="AJ713" s="57"/>
      <c r="AK713" s="57"/>
      <c r="AN713" s="57"/>
      <c r="AO713" s="57"/>
      <c r="AR713" s="57"/>
      <c r="AS713" s="57"/>
      <c r="AT713" s="91"/>
      <c r="AU713" s="91"/>
      <c r="AV713" s="57"/>
      <c r="AW713" s="57"/>
    </row>
    <row r="714" spans="4:49" ht="15.75" customHeight="1" x14ac:dyDescent="0.25">
      <c r="D714" s="90"/>
      <c r="E714" s="57"/>
      <c r="H714" s="57"/>
      <c r="I714" s="57"/>
      <c r="L714" s="57"/>
      <c r="M714" s="57"/>
      <c r="P714" s="57"/>
      <c r="Q714" s="57"/>
      <c r="T714" s="57"/>
      <c r="U714" s="57"/>
      <c r="X714" s="57"/>
      <c r="Y714" s="57"/>
      <c r="AB714" s="57"/>
      <c r="AC714" s="57"/>
      <c r="AF714" s="57"/>
      <c r="AG714" s="57"/>
      <c r="AJ714" s="57"/>
      <c r="AK714" s="57"/>
      <c r="AN714" s="57"/>
      <c r="AO714" s="57"/>
      <c r="AR714" s="57"/>
      <c r="AS714" s="57"/>
      <c r="AT714" s="91"/>
      <c r="AU714" s="91"/>
      <c r="AV714" s="57"/>
      <c r="AW714" s="57"/>
    </row>
    <row r="715" spans="4:49" ht="15.75" customHeight="1" x14ac:dyDescent="0.25">
      <c r="D715" s="90"/>
      <c r="E715" s="57"/>
      <c r="H715" s="57"/>
      <c r="I715" s="57"/>
      <c r="L715" s="57"/>
      <c r="M715" s="57"/>
      <c r="P715" s="57"/>
      <c r="Q715" s="57"/>
      <c r="T715" s="57"/>
      <c r="U715" s="57"/>
      <c r="X715" s="57"/>
      <c r="Y715" s="57"/>
      <c r="AB715" s="57"/>
      <c r="AC715" s="57"/>
      <c r="AF715" s="57"/>
      <c r="AG715" s="57"/>
      <c r="AJ715" s="57"/>
      <c r="AK715" s="57"/>
      <c r="AN715" s="57"/>
      <c r="AO715" s="57"/>
      <c r="AR715" s="57"/>
      <c r="AS715" s="57"/>
      <c r="AT715" s="91"/>
      <c r="AU715" s="91"/>
      <c r="AV715" s="57"/>
      <c r="AW715" s="57"/>
    </row>
    <row r="716" spans="4:49" ht="15.75" customHeight="1" x14ac:dyDescent="0.25">
      <c r="D716" s="90"/>
      <c r="E716" s="57"/>
      <c r="H716" s="57"/>
      <c r="I716" s="57"/>
      <c r="L716" s="57"/>
      <c r="M716" s="57"/>
      <c r="P716" s="57"/>
      <c r="Q716" s="57"/>
      <c r="T716" s="57"/>
      <c r="U716" s="57"/>
      <c r="X716" s="57"/>
      <c r="Y716" s="57"/>
      <c r="AB716" s="57"/>
      <c r="AC716" s="57"/>
      <c r="AF716" s="57"/>
      <c r="AG716" s="57"/>
      <c r="AJ716" s="57"/>
      <c r="AK716" s="57"/>
      <c r="AN716" s="57"/>
      <c r="AO716" s="57"/>
      <c r="AR716" s="57"/>
      <c r="AS716" s="57"/>
      <c r="AT716" s="91"/>
      <c r="AU716" s="91"/>
      <c r="AV716" s="57"/>
      <c r="AW716" s="57"/>
    </row>
    <row r="717" spans="4:49" ht="15.75" customHeight="1" x14ac:dyDescent="0.25">
      <c r="D717" s="90"/>
      <c r="E717" s="57"/>
      <c r="H717" s="57"/>
      <c r="I717" s="57"/>
      <c r="L717" s="57"/>
      <c r="M717" s="57"/>
      <c r="P717" s="57"/>
      <c r="Q717" s="57"/>
      <c r="T717" s="57"/>
      <c r="U717" s="57"/>
      <c r="X717" s="57"/>
      <c r="Y717" s="57"/>
      <c r="AB717" s="57"/>
      <c r="AC717" s="57"/>
      <c r="AF717" s="57"/>
      <c r="AG717" s="57"/>
      <c r="AJ717" s="57"/>
      <c r="AK717" s="57"/>
      <c r="AN717" s="57"/>
      <c r="AO717" s="57"/>
      <c r="AR717" s="57"/>
      <c r="AS717" s="57"/>
      <c r="AT717" s="91"/>
      <c r="AU717" s="91"/>
      <c r="AV717" s="57"/>
      <c r="AW717" s="57"/>
    </row>
    <row r="718" spans="4:49" ht="15.75" customHeight="1" x14ac:dyDescent="0.25">
      <c r="D718" s="90"/>
      <c r="E718" s="57"/>
      <c r="H718" s="57"/>
      <c r="I718" s="57"/>
      <c r="L718" s="57"/>
      <c r="M718" s="57"/>
      <c r="P718" s="57"/>
      <c r="Q718" s="57"/>
      <c r="T718" s="57"/>
      <c r="U718" s="57"/>
      <c r="X718" s="57"/>
      <c r="Y718" s="57"/>
      <c r="AB718" s="57"/>
      <c r="AC718" s="57"/>
      <c r="AF718" s="57"/>
      <c r="AG718" s="57"/>
      <c r="AJ718" s="57"/>
      <c r="AK718" s="57"/>
      <c r="AN718" s="57"/>
      <c r="AO718" s="57"/>
      <c r="AR718" s="57"/>
      <c r="AS718" s="57"/>
      <c r="AT718" s="91"/>
      <c r="AU718" s="91"/>
      <c r="AV718" s="57"/>
      <c r="AW718" s="57"/>
    </row>
    <row r="719" spans="4:49" ht="15.75" customHeight="1" x14ac:dyDescent="0.25">
      <c r="D719" s="90"/>
      <c r="E719" s="57"/>
      <c r="H719" s="57"/>
      <c r="I719" s="57"/>
      <c r="L719" s="57"/>
      <c r="M719" s="57"/>
      <c r="P719" s="57"/>
      <c r="Q719" s="57"/>
      <c r="T719" s="57"/>
      <c r="U719" s="57"/>
      <c r="X719" s="57"/>
      <c r="Y719" s="57"/>
      <c r="AB719" s="57"/>
      <c r="AC719" s="57"/>
      <c r="AF719" s="57"/>
      <c r="AG719" s="57"/>
      <c r="AJ719" s="57"/>
      <c r="AK719" s="57"/>
      <c r="AN719" s="57"/>
      <c r="AO719" s="57"/>
      <c r="AR719" s="57"/>
      <c r="AS719" s="57"/>
      <c r="AT719" s="91"/>
      <c r="AU719" s="91"/>
      <c r="AV719" s="57"/>
      <c r="AW719" s="57"/>
    </row>
    <row r="720" spans="4:49" ht="15.75" customHeight="1" x14ac:dyDescent="0.25">
      <c r="D720" s="90"/>
      <c r="E720" s="57"/>
      <c r="H720" s="57"/>
      <c r="I720" s="57"/>
      <c r="L720" s="57"/>
      <c r="M720" s="57"/>
      <c r="P720" s="57"/>
      <c r="Q720" s="57"/>
      <c r="T720" s="57"/>
      <c r="U720" s="57"/>
      <c r="X720" s="57"/>
      <c r="Y720" s="57"/>
      <c r="AB720" s="57"/>
      <c r="AC720" s="57"/>
      <c r="AF720" s="57"/>
      <c r="AG720" s="57"/>
      <c r="AJ720" s="57"/>
      <c r="AK720" s="57"/>
      <c r="AN720" s="57"/>
      <c r="AO720" s="57"/>
      <c r="AR720" s="57"/>
      <c r="AS720" s="57"/>
      <c r="AT720" s="91"/>
      <c r="AU720" s="91"/>
      <c r="AV720" s="57"/>
      <c r="AW720" s="57"/>
    </row>
    <row r="721" spans="4:49" ht="15.75" customHeight="1" x14ac:dyDescent="0.25">
      <c r="D721" s="90"/>
      <c r="E721" s="57"/>
      <c r="H721" s="57"/>
      <c r="I721" s="57"/>
      <c r="L721" s="57"/>
      <c r="M721" s="57"/>
      <c r="P721" s="57"/>
      <c r="Q721" s="57"/>
      <c r="T721" s="57"/>
      <c r="U721" s="57"/>
      <c r="X721" s="57"/>
      <c r="Y721" s="57"/>
      <c r="AB721" s="57"/>
      <c r="AC721" s="57"/>
      <c r="AF721" s="57"/>
      <c r="AG721" s="57"/>
      <c r="AJ721" s="57"/>
      <c r="AK721" s="57"/>
      <c r="AN721" s="57"/>
      <c r="AO721" s="57"/>
      <c r="AR721" s="57"/>
      <c r="AS721" s="57"/>
      <c r="AT721" s="91"/>
      <c r="AU721" s="91"/>
      <c r="AV721" s="57"/>
      <c r="AW721" s="57"/>
    </row>
    <row r="722" spans="4:49" ht="15.75" customHeight="1" x14ac:dyDescent="0.25">
      <c r="D722" s="90"/>
      <c r="E722" s="57"/>
      <c r="H722" s="57"/>
      <c r="I722" s="57"/>
      <c r="L722" s="57"/>
      <c r="M722" s="57"/>
      <c r="P722" s="57"/>
      <c r="Q722" s="57"/>
      <c r="T722" s="57"/>
      <c r="U722" s="57"/>
      <c r="X722" s="57"/>
      <c r="Y722" s="57"/>
      <c r="AB722" s="57"/>
      <c r="AC722" s="57"/>
      <c r="AF722" s="57"/>
      <c r="AG722" s="57"/>
      <c r="AJ722" s="57"/>
      <c r="AK722" s="57"/>
      <c r="AN722" s="57"/>
      <c r="AO722" s="57"/>
      <c r="AR722" s="57"/>
      <c r="AS722" s="57"/>
      <c r="AT722" s="91"/>
      <c r="AU722" s="91"/>
      <c r="AV722" s="57"/>
      <c r="AW722" s="57"/>
    </row>
    <row r="723" spans="4:49" ht="15.75" customHeight="1" x14ac:dyDescent="0.25">
      <c r="D723" s="90"/>
      <c r="E723" s="57"/>
      <c r="H723" s="57"/>
      <c r="I723" s="57"/>
      <c r="L723" s="57"/>
      <c r="M723" s="57"/>
      <c r="P723" s="57"/>
      <c r="Q723" s="57"/>
      <c r="T723" s="57"/>
      <c r="U723" s="57"/>
      <c r="X723" s="57"/>
      <c r="Y723" s="57"/>
      <c r="AB723" s="57"/>
      <c r="AC723" s="57"/>
      <c r="AF723" s="57"/>
      <c r="AG723" s="57"/>
      <c r="AJ723" s="57"/>
      <c r="AK723" s="57"/>
      <c r="AN723" s="57"/>
      <c r="AO723" s="57"/>
      <c r="AR723" s="57"/>
      <c r="AS723" s="57"/>
      <c r="AT723" s="91"/>
      <c r="AU723" s="91"/>
      <c r="AV723" s="57"/>
      <c r="AW723" s="57"/>
    </row>
    <row r="724" spans="4:49" ht="15.75" customHeight="1" x14ac:dyDescent="0.25">
      <c r="D724" s="90"/>
      <c r="E724" s="57"/>
      <c r="H724" s="57"/>
      <c r="I724" s="57"/>
      <c r="L724" s="57"/>
      <c r="M724" s="57"/>
      <c r="P724" s="57"/>
      <c r="Q724" s="57"/>
      <c r="T724" s="57"/>
      <c r="U724" s="57"/>
      <c r="X724" s="57"/>
      <c r="Y724" s="57"/>
      <c r="AB724" s="57"/>
      <c r="AC724" s="57"/>
      <c r="AF724" s="57"/>
      <c r="AG724" s="57"/>
      <c r="AJ724" s="57"/>
      <c r="AK724" s="57"/>
      <c r="AN724" s="57"/>
      <c r="AO724" s="57"/>
      <c r="AR724" s="57"/>
      <c r="AS724" s="57"/>
      <c r="AT724" s="91"/>
      <c r="AU724" s="91"/>
      <c r="AV724" s="57"/>
      <c r="AW724" s="57"/>
    </row>
    <row r="725" spans="4:49" ht="15.75" customHeight="1" x14ac:dyDescent="0.25">
      <c r="D725" s="90"/>
      <c r="E725" s="57"/>
      <c r="H725" s="57"/>
      <c r="I725" s="57"/>
      <c r="L725" s="57"/>
      <c r="M725" s="57"/>
      <c r="P725" s="57"/>
      <c r="Q725" s="57"/>
      <c r="T725" s="57"/>
      <c r="U725" s="57"/>
      <c r="X725" s="57"/>
      <c r="Y725" s="57"/>
      <c r="AB725" s="57"/>
      <c r="AC725" s="57"/>
      <c r="AF725" s="57"/>
      <c r="AG725" s="57"/>
      <c r="AJ725" s="57"/>
      <c r="AK725" s="57"/>
      <c r="AN725" s="57"/>
      <c r="AO725" s="57"/>
      <c r="AR725" s="57"/>
      <c r="AS725" s="57"/>
      <c r="AT725" s="91"/>
      <c r="AU725" s="91"/>
      <c r="AV725" s="57"/>
      <c r="AW725" s="57"/>
    </row>
    <row r="726" spans="4:49" ht="15.75" customHeight="1" x14ac:dyDescent="0.25">
      <c r="D726" s="90"/>
      <c r="E726" s="57"/>
      <c r="H726" s="57"/>
      <c r="I726" s="57"/>
      <c r="L726" s="57"/>
      <c r="M726" s="57"/>
      <c r="P726" s="57"/>
      <c r="Q726" s="57"/>
      <c r="T726" s="57"/>
      <c r="U726" s="57"/>
      <c r="X726" s="57"/>
      <c r="Y726" s="57"/>
      <c r="AB726" s="57"/>
      <c r="AC726" s="57"/>
      <c r="AF726" s="57"/>
      <c r="AG726" s="57"/>
      <c r="AJ726" s="57"/>
      <c r="AK726" s="57"/>
      <c r="AN726" s="57"/>
      <c r="AO726" s="57"/>
      <c r="AR726" s="57"/>
      <c r="AS726" s="57"/>
      <c r="AT726" s="91"/>
      <c r="AU726" s="91"/>
      <c r="AV726" s="57"/>
      <c r="AW726" s="57"/>
    </row>
    <row r="727" spans="4:49" ht="15.75" customHeight="1" x14ac:dyDescent="0.25">
      <c r="D727" s="90"/>
      <c r="E727" s="57"/>
      <c r="H727" s="57"/>
      <c r="I727" s="57"/>
      <c r="L727" s="57"/>
      <c r="M727" s="57"/>
      <c r="P727" s="57"/>
      <c r="Q727" s="57"/>
      <c r="T727" s="57"/>
      <c r="U727" s="57"/>
      <c r="X727" s="57"/>
      <c r="Y727" s="57"/>
      <c r="AB727" s="57"/>
      <c r="AC727" s="57"/>
      <c r="AF727" s="57"/>
      <c r="AG727" s="57"/>
      <c r="AJ727" s="57"/>
      <c r="AK727" s="57"/>
      <c r="AN727" s="57"/>
      <c r="AO727" s="57"/>
      <c r="AR727" s="57"/>
      <c r="AS727" s="57"/>
      <c r="AT727" s="91"/>
      <c r="AU727" s="91"/>
      <c r="AV727" s="57"/>
      <c r="AW727" s="57"/>
    </row>
    <row r="728" spans="4:49" ht="15.75" customHeight="1" x14ac:dyDescent="0.25">
      <c r="D728" s="90"/>
      <c r="E728" s="57"/>
      <c r="H728" s="57"/>
      <c r="I728" s="57"/>
      <c r="L728" s="57"/>
      <c r="M728" s="57"/>
      <c r="P728" s="57"/>
      <c r="Q728" s="57"/>
      <c r="T728" s="57"/>
      <c r="U728" s="57"/>
      <c r="X728" s="57"/>
      <c r="Y728" s="57"/>
      <c r="AB728" s="57"/>
      <c r="AC728" s="57"/>
      <c r="AF728" s="57"/>
      <c r="AG728" s="57"/>
      <c r="AJ728" s="57"/>
      <c r="AK728" s="57"/>
      <c r="AN728" s="57"/>
      <c r="AO728" s="57"/>
      <c r="AR728" s="57"/>
      <c r="AS728" s="57"/>
      <c r="AT728" s="91"/>
      <c r="AU728" s="91"/>
      <c r="AV728" s="57"/>
      <c r="AW728" s="57"/>
    </row>
    <row r="729" spans="4:49" ht="15.75" customHeight="1" x14ac:dyDescent="0.25">
      <c r="D729" s="90"/>
      <c r="E729" s="57"/>
      <c r="H729" s="57"/>
      <c r="I729" s="57"/>
      <c r="L729" s="57"/>
      <c r="M729" s="57"/>
      <c r="P729" s="57"/>
      <c r="Q729" s="57"/>
      <c r="T729" s="57"/>
      <c r="U729" s="57"/>
      <c r="X729" s="57"/>
      <c r="Y729" s="57"/>
      <c r="AB729" s="57"/>
      <c r="AC729" s="57"/>
      <c r="AF729" s="57"/>
      <c r="AG729" s="57"/>
      <c r="AJ729" s="57"/>
      <c r="AK729" s="57"/>
      <c r="AN729" s="57"/>
      <c r="AO729" s="57"/>
      <c r="AR729" s="57"/>
      <c r="AS729" s="57"/>
      <c r="AT729" s="91"/>
      <c r="AU729" s="91"/>
      <c r="AV729" s="57"/>
      <c r="AW729" s="57"/>
    </row>
    <row r="730" spans="4:49" ht="15.75" customHeight="1" x14ac:dyDescent="0.25">
      <c r="D730" s="90"/>
      <c r="E730" s="57"/>
      <c r="H730" s="57"/>
      <c r="I730" s="57"/>
      <c r="L730" s="57"/>
      <c r="M730" s="57"/>
      <c r="P730" s="57"/>
      <c r="Q730" s="57"/>
      <c r="T730" s="57"/>
      <c r="U730" s="57"/>
      <c r="X730" s="57"/>
      <c r="Y730" s="57"/>
      <c r="AB730" s="57"/>
      <c r="AC730" s="57"/>
      <c r="AF730" s="57"/>
      <c r="AG730" s="57"/>
      <c r="AJ730" s="57"/>
      <c r="AK730" s="57"/>
      <c r="AN730" s="57"/>
      <c r="AO730" s="57"/>
      <c r="AR730" s="57"/>
      <c r="AS730" s="57"/>
      <c r="AT730" s="91"/>
      <c r="AU730" s="91"/>
      <c r="AV730" s="57"/>
      <c r="AW730" s="57"/>
    </row>
    <row r="731" spans="4:49" ht="15.75" customHeight="1" x14ac:dyDescent="0.25">
      <c r="D731" s="90"/>
      <c r="E731" s="57"/>
      <c r="H731" s="57"/>
      <c r="I731" s="57"/>
      <c r="L731" s="57"/>
      <c r="M731" s="57"/>
      <c r="P731" s="57"/>
      <c r="Q731" s="57"/>
      <c r="T731" s="57"/>
      <c r="U731" s="57"/>
      <c r="X731" s="57"/>
      <c r="Y731" s="57"/>
      <c r="AB731" s="57"/>
      <c r="AC731" s="57"/>
      <c r="AF731" s="57"/>
      <c r="AG731" s="57"/>
      <c r="AJ731" s="57"/>
      <c r="AK731" s="57"/>
      <c r="AN731" s="57"/>
      <c r="AO731" s="57"/>
      <c r="AR731" s="57"/>
      <c r="AS731" s="57"/>
      <c r="AT731" s="91"/>
      <c r="AU731" s="91"/>
      <c r="AV731" s="57"/>
      <c r="AW731" s="57"/>
    </row>
    <row r="732" spans="4:49" ht="15.75" customHeight="1" x14ac:dyDescent="0.25">
      <c r="D732" s="90"/>
      <c r="E732" s="57"/>
      <c r="H732" s="57"/>
      <c r="I732" s="57"/>
      <c r="L732" s="57"/>
      <c r="M732" s="57"/>
      <c r="P732" s="57"/>
      <c r="Q732" s="57"/>
      <c r="T732" s="57"/>
      <c r="U732" s="57"/>
      <c r="X732" s="57"/>
      <c r="Y732" s="57"/>
      <c r="AB732" s="57"/>
      <c r="AC732" s="57"/>
      <c r="AF732" s="57"/>
      <c r="AG732" s="57"/>
      <c r="AJ732" s="57"/>
      <c r="AK732" s="57"/>
      <c r="AN732" s="57"/>
      <c r="AO732" s="57"/>
      <c r="AR732" s="57"/>
      <c r="AS732" s="57"/>
      <c r="AT732" s="91"/>
      <c r="AU732" s="91"/>
      <c r="AV732" s="57"/>
      <c r="AW732" s="57"/>
    </row>
    <row r="733" spans="4:49" ht="15.75" customHeight="1" x14ac:dyDescent="0.25">
      <c r="D733" s="90"/>
      <c r="E733" s="57"/>
      <c r="H733" s="57"/>
      <c r="I733" s="57"/>
      <c r="L733" s="57"/>
      <c r="M733" s="57"/>
      <c r="P733" s="57"/>
      <c r="Q733" s="57"/>
      <c r="T733" s="57"/>
      <c r="U733" s="57"/>
      <c r="X733" s="57"/>
      <c r="Y733" s="57"/>
      <c r="AB733" s="57"/>
      <c r="AC733" s="57"/>
      <c r="AF733" s="57"/>
      <c r="AG733" s="57"/>
      <c r="AJ733" s="57"/>
      <c r="AK733" s="57"/>
      <c r="AN733" s="57"/>
      <c r="AO733" s="57"/>
      <c r="AR733" s="57"/>
      <c r="AS733" s="57"/>
      <c r="AT733" s="91"/>
      <c r="AU733" s="91"/>
      <c r="AV733" s="57"/>
      <c r="AW733" s="57"/>
    </row>
    <row r="734" spans="4:49" ht="15.75" customHeight="1" x14ac:dyDescent="0.25">
      <c r="D734" s="90"/>
      <c r="E734" s="57"/>
      <c r="H734" s="57"/>
      <c r="I734" s="57"/>
      <c r="L734" s="57"/>
      <c r="M734" s="57"/>
      <c r="P734" s="57"/>
      <c r="Q734" s="57"/>
      <c r="T734" s="57"/>
      <c r="U734" s="57"/>
      <c r="X734" s="57"/>
      <c r="Y734" s="57"/>
      <c r="AB734" s="57"/>
      <c r="AC734" s="57"/>
      <c r="AF734" s="57"/>
      <c r="AG734" s="57"/>
      <c r="AJ734" s="57"/>
      <c r="AK734" s="57"/>
      <c r="AN734" s="57"/>
      <c r="AO734" s="57"/>
      <c r="AR734" s="57"/>
      <c r="AS734" s="57"/>
      <c r="AT734" s="91"/>
      <c r="AU734" s="91"/>
      <c r="AV734" s="57"/>
      <c r="AW734" s="57"/>
    </row>
    <row r="735" spans="4:49" ht="15.75" customHeight="1" x14ac:dyDescent="0.25">
      <c r="D735" s="90"/>
      <c r="E735" s="57"/>
      <c r="H735" s="57"/>
      <c r="I735" s="57"/>
      <c r="L735" s="57"/>
      <c r="M735" s="57"/>
      <c r="P735" s="57"/>
      <c r="Q735" s="57"/>
      <c r="T735" s="57"/>
      <c r="U735" s="57"/>
      <c r="X735" s="57"/>
      <c r="Y735" s="57"/>
      <c r="AB735" s="57"/>
      <c r="AC735" s="57"/>
      <c r="AF735" s="57"/>
      <c r="AG735" s="57"/>
      <c r="AJ735" s="57"/>
      <c r="AK735" s="57"/>
      <c r="AN735" s="57"/>
      <c r="AO735" s="57"/>
      <c r="AR735" s="57"/>
      <c r="AS735" s="57"/>
      <c r="AT735" s="91"/>
      <c r="AU735" s="91"/>
      <c r="AV735" s="57"/>
      <c r="AW735" s="57"/>
    </row>
    <row r="736" spans="4:49" ht="15.75" customHeight="1" x14ac:dyDescent="0.25">
      <c r="D736" s="90"/>
      <c r="E736" s="57"/>
      <c r="H736" s="57"/>
      <c r="I736" s="57"/>
      <c r="L736" s="57"/>
      <c r="M736" s="57"/>
      <c r="P736" s="57"/>
      <c r="Q736" s="57"/>
      <c r="T736" s="57"/>
      <c r="U736" s="57"/>
      <c r="X736" s="57"/>
      <c r="Y736" s="57"/>
      <c r="AB736" s="57"/>
      <c r="AC736" s="57"/>
      <c r="AF736" s="57"/>
      <c r="AG736" s="57"/>
      <c r="AJ736" s="57"/>
      <c r="AK736" s="57"/>
      <c r="AN736" s="57"/>
      <c r="AO736" s="57"/>
      <c r="AR736" s="57"/>
      <c r="AS736" s="57"/>
      <c r="AT736" s="91"/>
      <c r="AU736" s="91"/>
      <c r="AV736" s="57"/>
      <c r="AW736" s="57"/>
    </row>
    <row r="737" spans="4:49" ht="15.75" customHeight="1" x14ac:dyDescent="0.25">
      <c r="D737" s="90"/>
      <c r="E737" s="57"/>
      <c r="H737" s="57"/>
      <c r="I737" s="57"/>
      <c r="L737" s="57"/>
      <c r="M737" s="57"/>
      <c r="P737" s="57"/>
      <c r="Q737" s="57"/>
      <c r="T737" s="57"/>
      <c r="U737" s="57"/>
      <c r="X737" s="57"/>
      <c r="Y737" s="57"/>
      <c r="AB737" s="57"/>
      <c r="AC737" s="57"/>
      <c r="AF737" s="57"/>
      <c r="AG737" s="57"/>
      <c r="AJ737" s="57"/>
      <c r="AK737" s="57"/>
      <c r="AN737" s="57"/>
      <c r="AO737" s="57"/>
      <c r="AR737" s="57"/>
      <c r="AS737" s="57"/>
      <c r="AT737" s="91"/>
      <c r="AU737" s="91"/>
      <c r="AV737" s="57"/>
      <c r="AW737" s="57"/>
    </row>
    <row r="738" spans="4:49" ht="15.75" customHeight="1" x14ac:dyDescent="0.25">
      <c r="D738" s="90"/>
      <c r="E738" s="57"/>
      <c r="H738" s="57"/>
      <c r="I738" s="57"/>
      <c r="L738" s="57"/>
      <c r="M738" s="57"/>
      <c r="P738" s="57"/>
      <c r="Q738" s="57"/>
      <c r="T738" s="57"/>
      <c r="U738" s="57"/>
      <c r="X738" s="57"/>
      <c r="Y738" s="57"/>
      <c r="AB738" s="57"/>
      <c r="AC738" s="57"/>
      <c r="AF738" s="57"/>
      <c r="AG738" s="57"/>
      <c r="AJ738" s="57"/>
      <c r="AK738" s="57"/>
      <c r="AN738" s="57"/>
      <c r="AO738" s="57"/>
      <c r="AR738" s="57"/>
      <c r="AS738" s="57"/>
      <c r="AT738" s="91"/>
      <c r="AU738" s="91"/>
      <c r="AV738" s="57"/>
      <c r="AW738" s="57"/>
    </row>
    <row r="739" spans="4:49" ht="15.75" customHeight="1" x14ac:dyDescent="0.25">
      <c r="D739" s="90"/>
      <c r="E739" s="57"/>
      <c r="H739" s="57"/>
      <c r="I739" s="57"/>
      <c r="L739" s="57"/>
      <c r="M739" s="57"/>
      <c r="P739" s="57"/>
      <c r="Q739" s="57"/>
      <c r="T739" s="57"/>
      <c r="U739" s="57"/>
      <c r="X739" s="57"/>
      <c r="Y739" s="57"/>
      <c r="AB739" s="57"/>
      <c r="AC739" s="57"/>
      <c r="AF739" s="57"/>
      <c r="AG739" s="57"/>
      <c r="AJ739" s="57"/>
      <c r="AK739" s="57"/>
      <c r="AN739" s="57"/>
      <c r="AO739" s="57"/>
      <c r="AR739" s="57"/>
      <c r="AS739" s="57"/>
      <c r="AT739" s="91"/>
      <c r="AU739" s="91"/>
      <c r="AV739" s="57"/>
      <c r="AW739" s="57"/>
    </row>
    <row r="740" spans="4:49" ht="15.75" customHeight="1" x14ac:dyDescent="0.25">
      <c r="D740" s="90"/>
      <c r="E740" s="57"/>
      <c r="H740" s="57"/>
      <c r="I740" s="57"/>
      <c r="L740" s="57"/>
      <c r="M740" s="57"/>
      <c r="P740" s="57"/>
      <c r="Q740" s="57"/>
      <c r="T740" s="57"/>
      <c r="U740" s="57"/>
      <c r="X740" s="57"/>
      <c r="Y740" s="57"/>
      <c r="AB740" s="57"/>
      <c r="AC740" s="57"/>
      <c r="AF740" s="57"/>
      <c r="AG740" s="57"/>
      <c r="AJ740" s="57"/>
      <c r="AK740" s="57"/>
      <c r="AN740" s="57"/>
      <c r="AO740" s="57"/>
      <c r="AR740" s="57"/>
      <c r="AS740" s="57"/>
      <c r="AT740" s="91"/>
      <c r="AU740" s="91"/>
      <c r="AV740" s="57"/>
      <c r="AW740" s="57"/>
    </row>
    <row r="741" spans="4:49" ht="15.75" customHeight="1" x14ac:dyDescent="0.25">
      <c r="D741" s="90"/>
      <c r="E741" s="57"/>
      <c r="H741" s="57"/>
      <c r="I741" s="57"/>
      <c r="L741" s="57"/>
      <c r="M741" s="57"/>
      <c r="P741" s="57"/>
      <c r="Q741" s="57"/>
      <c r="T741" s="57"/>
      <c r="U741" s="57"/>
      <c r="X741" s="57"/>
      <c r="Y741" s="57"/>
      <c r="AB741" s="57"/>
      <c r="AC741" s="57"/>
      <c r="AF741" s="57"/>
      <c r="AG741" s="57"/>
      <c r="AJ741" s="57"/>
      <c r="AK741" s="57"/>
      <c r="AN741" s="57"/>
      <c r="AO741" s="57"/>
      <c r="AR741" s="57"/>
      <c r="AS741" s="57"/>
      <c r="AT741" s="91"/>
      <c r="AU741" s="91"/>
      <c r="AV741" s="57"/>
      <c r="AW741" s="57"/>
    </row>
    <row r="742" spans="4:49" ht="15.75" customHeight="1" x14ac:dyDescent="0.25">
      <c r="D742" s="90"/>
      <c r="E742" s="57"/>
      <c r="H742" s="57"/>
      <c r="I742" s="57"/>
      <c r="L742" s="57"/>
      <c r="M742" s="57"/>
      <c r="P742" s="57"/>
      <c r="Q742" s="57"/>
      <c r="T742" s="57"/>
      <c r="U742" s="57"/>
      <c r="X742" s="57"/>
      <c r="Y742" s="57"/>
      <c r="AB742" s="57"/>
      <c r="AC742" s="57"/>
      <c r="AF742" s="57"/>
      <c r="AG742" s="57"/>
      <c r="AJ742" s="57"/>
      <c r="AK742" s="57"/>
      <c r="AN742" s="57"/>
      <c r="AO742" s="57"/>
      <c r="AR742" s="57"/>
      <c r="AS742" s="57"/>
      <c r="AT742" s="91"/>
      <c r="AU742" s="91"/>
      <c r="AV742" s="57"/>
      <c r="AW742" s="57"/>
    </row>
    <row r="743" spans="4:49" ht="15.75" customHeight="1" x14ac:dyDescent="0.25">
      <c r="D743" s="90"/>
      <c r="E743" s="57"/>
      <c r="H743" s="57"/>
      <c r="I743" s="57"/>
      <c r="L743" s="57"/>
      <c r="M743" s="57"/>
      <c r="P743" s="57"/>
      <c r="Q743" s="57"/>
      <c r="T743" s="57"/>
      <c r="U743" s="57"/>
      <c r="X743" s="57"/>
      <c r="Y743" s="57"/>
      <c r="AB743" s="57"/>
      <c r="AC743" s="57"/>
      <c r="AF743" s="57"/>
      <c r="AG743" s="57"/>
      <c r="AJ743" s="57"/>
      <c r="AK743" s="57"/>
      <c r="AN743" s="57"/>
      <c r="AO743" s="57"/>
      <c r="AR743" s="57"/>
      <c r="AS743" s="57"/>
      <c r="AT743" s="91"/>
      <c r="AU743" s="91"/>
      <c r="AV743" s="57"/>
      <c r="AW743" s="57"/>
    </row>
    <row r="744" spans="4:49" ht="15.75" customHeight="1" x14ac:dyDescent="0.25">
      <c r="D744" s="90"/>
      <c r="E744" s="57"/>
      <c r="H744" s="57"/>
      <c r="I744" s="57"/>
      <c r="L744" s="57"/>
      <c r="M744" s="57"/>
      <c r="P744" s="57"/>
      <c r="Q744" s="57"/>
      <c r="T744" s="57"/>
      <c r="U744" s="57"/>
      <c r="X744" s="57"/>
      <c r="Y744" s="57"/>
      <c r="AB744" s="57"/>
      <c r="AC744" s="57"/>
      <c r="AF744" s="57"/>
      <c r="AG744" s="57"/>
      <c r="AJ744" s="57"/>
      <c r="AK744" s="57"/>
      <c r="AN744" s="57"/>
      <c r="AO744" s="57"/>
      <c r="AR744" s="57"/>
      <c r="AS744" s="57"/>
      <c r="AT744" s="91"/>
      <c r="AU744" s="91"/>
      <c r="AV744" s="57"/>
      <c r="AW744" s="57"/>
    </row>
    <row r="745" spans="4:49" ht="15.75" customHeight="1" x14ac:dyDescent="0.25">
      <c r="D745" s="90"/>
      <c r="E745" s="57"/>
      <c r="H745" s="57"/>
      <c r="I745" s="57"/>
      <c r="L745" s="57"/>
      <c r="M745" s="57"/>
      <c r="P745" s="57"/>
      <c r="Q745" s="57"/>
      <c r="T745" s="57"/>
      <c r="U745" s="57"/>
      <c r="X745" s="57"/>
      <c r="Y745" s="57"/>
      <c r="AB745" s="57"/>
      <c r="AC745" s="57"/>
      <c r="AF745" s="57"/>
      <c r="AG745" s="57"/>
      <c r="AJ745" s="57"/>
      <c r="AK745" s="57"/>
      <c r="AN745" s="57"/>
      <c r="AO745" s="57"/>
      <c r="AR745" s="57"/>
      <c r="AS745" s="57"/>
      <c r="AT745" s="91"/>
      <c r="AU745" s="91"/>
      <c r="AV745" s="57"/>
      <c r="AW745" s="57"/>
    </row>
    <row r="746" spans="4:49" ht="15.75" customHeight="1" x14ac:dyDescent="0.25">
      <c r="D746" s="90"/>
      <c r="E746" s="57"/>
      <c r="H746" s="57"/>
      <c r="I746" s="57"/>
      <c r="L746" s="57"/>
      <c r="M746" s="57"/>
      <c r="P746" s="57"/>
      <c r="Q746" s="57"/>
      <c r="T746" s="57"/>
      <c r="U746" s="57"/>
      <c r="X746" s="57"/>
      <c r="Y746" s="57"/>
      <c r="AB746" s="57"/>
      <c r="AC746" s="57"/>
      <c r="AF746" s="57"/>
      <c r="AG746" s="57"/>
      <c r="AJ746" s="57"/>
      <c r="AK746" s="57"/>
      <c r="AN746" s="57"/>
      <c r="AO746" s="57"/>
      <c r="AR746" s="57"/>
      <c r="AS746" s="57"/>
      <c r="AT746" s="91"/>
      <c r="AU746" s="91"/>
      <c r="AV746" s="57"/>
      <c r="AW746" s="57"/>
    </row>
    <row r="747" spans="4:49" ht="15.75" customHeight="1" x14ac:dyDescent="0.25">
      <c r="D747" s="90"/>
      <c r="E747" s="57"/>
      <c r="H747" s="57"/>
      <c r="I747" s="57"/>
      <c r="L747" s="57"/>
      <c r="M747" s="57"/>
      <c r="P747" s="57"/>
      <c r="Q747" s="57"/>
      <c r="T747" s="57"/>
      <c r="U747" s="57"/>
      <c r="X747" s="57"/>
      <c r="Y747" s="57"/>
      <c r="AB747" s="57"/>
      <c r="AC747" s="57"/>
      <c r="AF747" s="57"/>
      <c r="AG747" s="57"/>
      <c r="AJ747" s="57"/>
      <c r="AK747" s="57"/>
      <c r="AN747" s="57"/>
      <c r="AO747" s="57"/>
      <c r="AR747" s="57"/>
      <c r="AS747" s="57"/>
      <c r="AT747" s="91"/>
      <c r="AU747" s="91"/>
      <c r="AV747" s="57"/>
      <c r="AW747" s="57"/>
    </row>
    <row r="748" spans="4:49" ht="15.75" customHeight="1" x14ac:dyDescent="0.25">
      <c r="D748" s="90"/>
      <c r="E748" s="57"/>
      <c r="H748" s="57"/>
      <c r="I748" s="57"/>
      <c r="L748" s="57"/>
      <c r="M748" s="57"/>
      <c r="P748" s="57"/>
      <c r="Q748" s="57"/>
      <c r="T748" s="57"/>
      <c r="U748" s="57"/>
      <c r="X748" s="57"/>
      <c r="Y748" s="57"/>
      <c r="AB748" s="57"/>
      <c r="AC748" s="57"/>
      <c r="AF748" s="57"/>
      <c r="AG748" s="57"/>
      <c r="AJ748" s="57"/>
      <c r="AK748" s="57"/>
      <c r="AN748" s="57"/>
      <c r="AO748" s="57"/>
      <c r="AR748" s="57"/>
      <c r="AS748" s="57"/>
      <c r="AT748" s="91"/>
      <c r="AU748" s="91"/>
      <c r="AV748" s="57"/>
      <c r="AW748" s="57"/>
    </row>
    <row r="749" spans="4:49" ht="15.75" customHeight="1" x14ac:dyDescent="0.25">
      <c r="D749" s="90"/>
      <c r="E749" s="57"/>
      <c r="H749" s="57"/>
      <c r="I749" s="57"/>
      <c r="L749" s="57"/>
      <c r="M749" s="57"/>
      <c r="P749" s="57"/>
      <c r="Q749" s="57"/>
      <c r="T749" s="57"/>
      <c r="U749" s="57"/>
      <c r="X749" s="57"/>
      <c r="Y749" s="57"/>
      <c r="AB749" s="57"/>
      <c r="AC749" s="57"/>
      <c r="AF749" s="57"/>
      <c r="AG749" s="57"/>
      <c r="AJ749" s="57"/>
      <c r="AK749" s="57"/>
      <c r="AN749" s="57"/>
      <c r="AO749" s="57"/>
      <c r="AR749" s="57"/>
      <c r="AS749" s="57"/>
      <c r="AT749" s="91"/>
      <c r="AU749" s="91"/>
      <c r="AV749" s="57"/>
      <c r="AW749" s="57"/>
    </row>
    <row r="750" spans="4:49" ht="15.75" customHeight="1" x14ac:dyDescent="0.25">
      <c r="D750" s="90"/>
      <c r="E750" s="57"/>
      <c r="H750" s="57"/>
      <c r="I750" s="57"/>
      <c r="L750" s="57"/>
      <c r="M750" s="57"/>
      <c r="P750" s="57"/>
      <c r="Q750" s="57"/>
      <c r="T750" s="57"/>
      <c r="U750" s="57"/>
      <c r="X750" s="57"/>
      <c r="Y750" s="57"/>
      <c r="AB750" s="57"/>
      <c r="AC750" s="57"/>
      <c r="AF750" s="57"/>
      <c r="AG750" s="57"/>
      <c r="AJ750" s="57"/>
      <c r="AK750" s="57"/>
      <c r="AN750" s="57"/>
      <c r="AO750" s="57"/>
      <c r="AR750" s="57"/>
      <c r="AS750" s="57"/>
      <c r="AT750" s="91"/>
      <c r="AU750" s="91"/>
      <c r="AV750" s="57"/>
      <c r="AW750" s="57"/>
    </row>
    <row r="751" spans="4:49" ht="15.75" customHeight="1" x14ac:dyDescent="0.25">
      <c r="D751" s="90"/>
      <c r="E751" s="57"/>
      <c r="H751" s="57"/>
      <c r="I751" s="57"/>
      <c r="L751" s="57"/>
      <c r="M751" s="57"/>
      <c r="P751" s="57"/>
      <c r="Q751" s="57"/>
      <c r="T751" s="57"/>
      <c r="U751" s="57"/>
      <c r="X751" s="57"/>
      <c r="Y751" s="57"/>
      <c r="AB751" s="57"/>
      <c r="AC751" s="57"/>
      <c r="AF751" s="57"/>
      <c r="AG751" s="57"/>
      <c r="AJ751" s="57"/>
      <c r="AK751" s="57"/>
      <c r="AN751" s="57"/>
      <c r="AO751" s="57"/>
      <c r="AR751" s="57"/>
      <c r="AS751" s="57"/>
      <c r="AT751" s="91"/>
      <c r="AU751" s="91"/>
      <c r="AV751" s="57"/>
      <c r="AW751" s="57"/>
    </row>
    <row r="752" spans="4:49" ht="15.75" customHeight="1" x14ac:dyDescent="0.25">
      <c r="D752" s="90"/>
      <c r="E752" s="57"/>
      <c r="H752" s="57"/>
      <c r="I752" s="57"/>
      <c r="L752" s="57"/>
      <c r="M752" s="57"/>
      <c r="P752" s="57"/>
      <c r="Q752" s="57"/>
      <c r="T752" s="57"/>
      <c r="U752" s="57"/>
      <c r="X752" s="57"/>
      <c r="Y752" s="57"/>
      <c r="AB752" s="57"/>
      <c r="AC752" s="57"/>
      <c r="AF752" s="57"/>
      <c r="AG752" s="57"/>
      <c r="AJ752" s="57"/>
      <c r="AK752" s="57"/>
      <c r="AN752" s="57"/>
      <c r="AO752" s="57"/>
      <c r="AR752" s="57"/>
      <c r="AS752" s="57"/>
      <c r="AT752" s="91"/>
      <c r="AU752" s="91"/>
      <c r="AV752" s="57"/>
      <c r="AW752" s="57"/>
    </row>
    <row r="753" spans="4:49" ht="15.75" customHeight="1" x14ac:dyDescent="0.25">
      <c r="D753" s="90"/>
      <c r="E753" s="57"/>
      <c r="H753" s="57"/>
      <c r="I753" s="57"/>
      <c r="L753" s="57"/>
      <c r="M753" s="57"/>
      <c r="P753" s="57"/>
      <c r="Q753" s="57"/>
      <c r="T753" s="57"/>
      <c r="U753" s="57"/>
      <c r="X753" s="57"/>
      <c r="Y753" s="57"/>
      <c r="AB753" s="57"/>
      <c r="AC753" s="57"/>
      <c r="AF753" s="57"/>
      <c r="AG753" s="57"/>
      <c r="AJ753" s="57"/>
      <c r="AK753" s="57"/>
      <c r="AN753" s="57"/>
      <c r="AO753" s="57"/>
      <c r="AR753" s="57"/>
      <c r="AS753" s="57"/>
      <c r="AT753" s="91"/>
      <c r="AU753" s="91"/>
      <c r="AV753" s="57"/>
      <c r="AW753" s="57"/>
    </row>
    <row r="754" spans="4:49" ht="15.75" customHeight="1" x14ac:dyDescent="0.25">
      <c r="D754" s="90"/>
      <c r="E754" s="57"/>
      <c r="H754" s="57"/>
      <c r="I754" s="57"/>
      <c r="L754" s="57"/>
      <c r="M754" s="57"/>
      <c r="P754" s="57"/>
      <c r="Q754" s="57"/>
      <c r="T754" s="57"/>
      <c r="U754" s="57"/>
      <c r="X754" s="57"/>
      <c r="Y754" s="57"/>
      <c r="AB754" s="57"/>
      <c r="AC754" s="57"/>
      <c r="AF754" s="57"/>
      <c r="AG754" s="57"/>
      <c r="AJ754" s="57"/>
      <c r="AK754" s="57"/>
      <c r="AN754" s="57"/>
      <c r="AO754" s="57"/>
      <c r="AR754" s="57"/>
      <c r="AS754" s="57"/>
      <c r="AT754" s="91"/>
      <c r="AU754" s="91"/>
      <c r="AV754" s="57"/>
      <c r="AW754" s="57"/>
    </row>
    <row r="755" spans="4:49" ht="15.75" customHeight="1" x14ac:dyDescent="0.25">
      <c r="D755" s="90"/>
      <c r="E755" s="57"/>
      <c r="H755" s="57"/>
      <c r="I755" s="57"/>
      <c r="L755" s="57"/>
      <c r="M755" s="57"/>
      <c r="P755" s="57"/>
      <c r="Q755" s="57"/>
      <c r="T755" s="57"/>
      <c r="U755" s="57"/>
      <c r="X755" s="57"/>
      <c r="Y755" s="57"/>
      <c r="AB755" s="57"/>
      <c r="AC755" s="57"/>
      <c r="AF755" s="57"/>
      <c r="AG755" s="57"/>
      <c r="AJ755" s="57"/>
      <c r="AK755" s="57"/>
      <c r="AN755" s="57"/>
      <c r="AO755" s="57"/>
      <c r="AR755" s="57"/>
      <c r="AS755" s="57"/>
      <c r="AT755" s="91"/>
      <c r="AU755" s="91"/>
      <c r="AV755" s="57"/>
      <c r="AW755" s="57"/>
    </row>
    <row r="756" spans="4:49" ht="15.75" customHeight="1" x14ac:dyDescent="0.25">
      <c r="D756" s="90"/>
      <c r="E756" s="57"/>
      <c r="H756" s="57"/>
      <c r="I756" s="57"/>
      <c r="L756" s="57"/>
      <c r="M756" s="57"/>
      <c r="P756" s="57"/>
      <c r="Q756" s="57"/>
      <c r="T756" s="57"/>
      <c r="U756" s="57"/>
      <c r="X756" s="57"/>
      <c r="Y756" s="57"/>
      <c r="AB756" s="57"/>
      <c r="AC756" s="57"/>
      <c r="AF756" s="57"/>
      <c r="AG756" s="57"/>
      <c r="AJ756" s="57"/>
      <c r="AK756" s="57"/>
      <c r="AN756" s="57"/>
      <c r="AO756" s="57"/>
      <c r="AR756" s="57"/>
      <c r="AS756" s="57"/>
      <c r="AT756" s="91"/>
      <c r="AU756" s="91"/>
      <c r="AV756" s="57"/>
      <c r="AW756" s="57"/>
    </row>
    <row r="757" spans="4:49" ht="15.75" customHeight="1" x14ac:dyDescent="0.25">
      <c r="D757" s="90"/>
      <c r="E757" s="57"/>
      <c r="H757" s="57"/>
      <c r="I757" s="57"/>
      <c r="L757" s="57"/>
      <c r="M757" s="57"/>
      <c r="P757" s="57"/>
      <c r="Q757" s="57"/>
      <c r="T757" s="57"/>
      <c r="U757" s="57"/>
      <c r="X757" s="57"/>
      <c r="Y757" s="57"/>
      <c r="AB757" s="57"/>
      <c r="AC757" s="57"/>
      <c r="AF757" s="57"/>
      <c r="AG757" s="57"/>
      <c r="AJ757" s="57"/>
      <c r="AK757" s="57"/>
      <c r="AN757" s="57"/>
      <c r="AO757" s="57"/>
      <c r="AR757" s="57"/>
      <c r="AS757" s="57"/>
      <c r="AT757" s="91"/>
      <c r="AU757" s="91"/>
      <c r="AV757" s="57"/>
      <c r="AW757" s="57"/>
    </row>
    <row r="758" spans="4:49" ht="15.75" customHeight="1" x14ac:dyDescent="0.25">
      <c r="D758" s="90"/>
      <c r="E758" s="57"/>
      <c r="H758" s="57"/>
      <c r="I758" s="57"/>
      <c r="L758" s="57"/>
      <c r="M758" s="57"/>
      <c r="P758" s="57"/>
      <c r="Q758" s="57"/>
      <c r="T758" s="57"/>
      <c r="U758" s="57"/>
      <c r="X758" s="57"/>
      <c r="Y758" s="57"/>
      <c r="AB758" s="57"/>
      <c r="AC758" s="57"/>
      <c r="AF758" s="57"/>
      <c r="AG758" s="57"/>
      <c r="AJ758" s="57"/>
      <c r="AK758" s="57"/>
      <c r="AN758" s="57"/>
      <c r="AO758" s="57"/>
      <c r="AR758" s="57"/>
      <c r="AS758" s="57"/>
      <c r="AT758" s="91"/>
      <c r="AU758" s="91"/>
      <c r="AV758" s="57"/>
      <c r="AW758" s="57"/>
    </row>
    <row r="759" spans="4:49" ht="15.75" customHeight="1" x14ac:dyDescent="0.25">
      <c r="D759" s="90"/>
      <c r="E759" s="57"/>
      <c r="H759" s="57"/>
      <c r="I759" s="57"/>
      <c r="L759" s="57"/>
      <c r="M759" s="57"/>
      <c r="P759" s="57"/>
      <c r="Q759" s="57"/>
      <c r="T759" s="57"/>
      <c r="U759" s="57"/>
      <c r="X759" s="57"/>
      <c r="Y759" s="57"/>
      <c r="AB759" s="57"/>
      <c r="AC759" s="57"/>
      <c r="AF759" s="57"/>
      <c r="AG759" s="57"/>
      <c r="AJ759" s="57"/>
      <c r="AK759" s="57"/>
      <c r="AN759" s="57"/>
      <c r="AO759" s="57"/>
      <c r="AR759" s="57"/>
      <c r="AS759" s="57"/>
      <c r="AT759" s="91"/>
      <c r="AU759" s="91"/>
      <c r="AV759" s="57"/>
      <c r="AW759" s="57"/>
    </row>
    <row r="760" spans="4:49" ht="15.75" customHeight="1" x14ac:dyDescent="0.25">
      <c r="D760" s="90"/>
      <c r="E760" s="57"/>
      <c r="H760" s="57"/>
      <c r="I760" s="57"/>
      <c r="L760" s="57"/>
      <c r="M760" s="57"/>
      <c r="P760" s="57"/>
      <c r="Q760" s="57"/>
      <c r="T760" s="57"/>
      <c r="U760" s="57"/>
      <c r="X760" s="57"/>
      <c r="Y760" s="57"/>
      <c r="AB760" s="57"/>
      <c r="AC760" s="57"/>
      <c r="AF760" s="57"/>
      <c r="AG760" s="57"/>
      <c r="AJ760" s="57"/>
      <c r="AK760" s="57"/>
      <c r="AN760" s="57"/>
      <c r="AO760" s="57"/>
      <c r="AR760" s="57"/>
      <c r="AS760" s="57"/>
      <c r="AT760" s="91"/>
      <c r="AU760" s="91"/>
      <c r="AV760" s="57"/>
      <c r="AW760" s="57"/>
    </row>
    <row r="761" spans="4:49" ht="15.75" customHeight="1" x14ac:dyDescent="0.25">
      <c r="D761" s="90"/>
      <c r="E761" s="57"/>
      <c r="H761" s="57"/>
      <c r="I761" s="57"/>
      <c r="L761" s="57"/>
      <c r="M761" s="57"/>
      <c r="P761" s="57"/>
      <c r="Q761" s="57"/>
      <c r="T761" s="57"/>
      <c r="U761" s="57"/>
      <c r="X761" s="57"/>
      <c r="Y761" s="57"/>
      <c r="AB761" s="57"/>
      <c r="AC761" s="57"/>
      <c r="AF761" s="57"/>
      <c r="AG761" s="57"/>
      <c r="AJ761" s="57"/>
      <c r="AK761" s="57"/>
      <c r="AN761" s="57"/>
      <c r="AO761" s="57"/>
      <c r="AR761" s="57"/>
      <c r="AS761" s="57"/>
      <c r="AT761" s="91"/>
      <c r="AU761" s="91"/>
      <c r="AV761" s="57"/>
      <c r="AW761" s="57"/>
    </row>
    <row r="762" spans="4:49" ht="15.75" customHeight="1" x14ac:dyDescent="0.25">
      <c r="D762" s="90"/>
      <c r="E762" s="57"/>
      <c r="H762" s="57"/>
      <c r="I762" s="57"/>
      <c r="L762" s="57"/>
      <c r="M762" s="57"/>
      <c r="P762" s="57"/>
      <c r="Q762" s="57"/>
      <c r="T762" s="57"/>
      <c r="U762" s="57"/>
      <c r="X762" s="57"/>
      <c r="Y762" s="57"/>
      <c r="AB762" s="57"/>
      <c r="AC762" s="57"/>
      <c r="AF762" s="57"/>
      <c r="AG762" s="57"/>
      <c r="AJ762" s="57"/>
      <c r="AK762" s="57"/>
      <c r="AN762" s="57"/>
      <c r="AO762" s="57"/>
      <c r="AR762" s="57"/>
      <c r="AS762" s="57"/>
      <c r="AT762" s="91"/>
      <c r="AU762" s="91"/>
      <c r="AV762" s="57"/>
      <c r="AW762" s="57"/>
    </row>
    <row r="763" spans="4:49" ht="15.75" customHeight="1" x14ac:dyDescent="0.25">
      <c r="D763" s="90"/>
      <c r="E763" s="57"/>
      <c r="H763" s="57"/>
      <c r="I763" s="57"/>
      <c r="L763" s="57"/>
      <c r="M763" s="57"/>
      <c r="P763" s="57"/>
      <c r="Q763" s="57"/>
      <c r="T763" s="57"/>
      <c r="U763" s="57"/>
      <c r="X763" s="57"/>
      <c r="Y763" s="57"/>
      <c r="AB763" s="57"/>
      <c r="AC763" s="57"/>
      <c r="AF763" s="57"/>
      <c r="AG763" s="57"/>
      <c r="AJ763" s="57"/>
      <c r="AK763" s="57"/>
      <c r="AN763" s="57"/>
      <c r="AO763" s="57"/>
      <c r="AR763" s="57"/>
      <c r="AS763" s="57"/>
      <c r="AT763" s="91"/>
      <c r="AU763" s="91"/>
      <c r="AV763" s="57"/>
      <c r="AW763" s="57"/>
    </row>
    <row r="764" spans="4:49" ht="15.75" customHeight="1" x14ac:dyDescent="0.25">
      <c r="D764" s="90"/>
      <c r="E764" s="57"/>
      <c r="H764" s="57"/>
      <c r="I764" s="57"/>
      <c r="L764" s="57"/>
      <c r="M764" s="57"/>
      <c r="P764" s="57"/>
      <c r="Q764" s="57"/>
      <c r="T764" s="57"/>
      <c r="U764" s="57"/>
      <c r="X764" s="57"/>
      <c r="Y764" s="57"/>
      <c r="AB764" s="57"/>
      <c r="AC764" s="57"/>
      <c r="AF764" s="57"/>
      <c r="AG764" s="57"/>
      <c r="AJ764" s="57"/>
      <c r="AK764" s="57"/>
      <c r="AN764" s="57"/>
      <c r="AO764" s="57"/>
      <c r="AR764" s="57"/>
      <c r="AS764" s="57"/>
      <c r="AT764" s="91"/>
      <c r="AU764" s="91"/>
      <c r="AV764" s="57"/>
      <c r="AW764" s="57"/>
    </row>
    <row r="765" spans="4:49" ht="15.75" customHeight="1" x14ac:dyDescent="0.25">
      <c r="D765" s="90"/>
      <c r="E765" s="57"/>
      <c r="H765" s="57"/>
      <c r="I765" s="57"/>
      <c r="L765" s="57"/>
      <c r="M765" s="57"/>
      <c r="P765" s="57"/>
      <c r="Q765" s="57"/>
      <c r="T765" s="57"/>
      <c r="U765" s="57"/>
      <c r="X765" s="57"/>
      <c r="Y765" s="57"/>
      <c r="AB765" s="57"/>
      <c r="AC765" s="57"/>
      <c r="AF765" s="57"/>
      <c r="AG765" s="57"/>
      <c r="AJ765" s="57"/>
      <c r="AK765" s="57"/>
      <c r="AN765" s="57"/>
      <c r="AO765" s="57"/>
      <c r="AR765" s="57"/>
      <c r="AS765" s="57"/>
      <c r="AT765" s="91"/>
      <c r="AU765" s="91"/>
      <c r="AV765" s="57"/>
      <c r="AW765" s="57"/>
    </row>
    <row r="766" spans="4:49" ht="15.75" customHeight="1" x14ac:dyDescent="0.25">
      <c r="D766" s="90"/>
      <c r="E766" s="57"/>
      <c r="H766" s="57"/>
      <c r="I766" s="57"/>
      <c r="L766" s="57"/>
      <c r="M766" s="57"/>
      <c r="P766" s="57"/>
      <c r="Q766" s="57"/>
      <c r="T766" s="57"/>
      <c r="U766" s="57"/>
      <c r="X766" s="57"/>
      <c r="Y766" s="57"/>
      <c r="AB766" s="57"/>
      <c r="AC766" s="57"/>
      <c r="AF766" s="57"/>
      <c r="AG766" s="57"/>
      <c r="AJ766" s="57"/>
      <c r="AK766" s="57"/>
      <c r="AN766" s="57"/>
      <c r="AO766" s="57"/>
      <c r="AR766" s="57"/>
      <c r="AS766" s="57"/>
      <c r="AT766" s="91"/>
      <c r="AU766" s="91"/>
      <c r="AV766" s="57"/>
      <c r="AW766" s="57"/>
    </row>
    <row r="767" spans="4:49" ht="15.75" customHeight="1" x14ac:dyDescent="0.25">
      <c r="D767" s="90"/>
      <c r="E767" s="57"/>
      <c r="H767" s="57"/>
      <c r="I767" s="57"/>
      <c r="L767" s="57"/>
      <c r="M767" s="57"/>
      <c r="P767" s="57"/>
      <c r="Q767" s="57"/>
      <c r="T767" s="57"/>
      <c r="U767" s="57"/>
      <c r="X767" s="57"/>
      <c r="Y767" s="57"/>
      <c r="AB767" s="57"/>
      <c r="AC767" s="57"/>
      <c r="AF767" s="57"/>
      <c r="AG767" s="57"/>
      <c r="AJ767" s="57"/>
      <c r="AK767" s="57"/>
      <c r="AN767" s="57"/>
      <c r="AO767" s="57"/>
      <c r="AR767" s="57"/>
      <c r="AS767" s="57"/>
      <c r="AT767" s="91"/>
      <c r="AU767" s="91"/>
      <c r="AV767" s="57"/>
      <c r="AW767" s="57"/>
    </row>
    <row r="768" spans="4:49" ht="15.75" customHeight="1" x14ac:dyDescent="0.25">
      <c r="D768" s="90"/>
      <c r="E768" s="57"/>
      <c r="H768" s="57"/>
      <c r="I768" s="57"/>
      <c r="L768" s="57"/>
      <c r="M768" s="57"/>
      <c r="P768" s="57"/>
      <c r="Q768" s="57"/>
      <c r="T768" s="57"/>
      <c r="U768" s="57"/>
      <c r="X768" s="57"/>
      <c r="Y768" s="57"/>
      <c r="AB768" s="57"/>
      <c r="AC768" s="57"/>
      <c r="AF768" s="57"/>
      <c r="AG768" s="57"/>
      <c r="AJ768" s="57"/>
      <c r="AK768" s="57"/>
      <c r="AN768" s="57"/>
      <c r="AO768" s="57"/>
      <c r="AR768" s="57"/>
      <c r="AS768" s="57"/>
      <c r="AT768" s="91"/>
      <c r="AU768" s="91"/>
      <c r="AV768" s="57"/>
      <c r="AW768" s="57"/>
    </row>
    <row r="769" spans="4:49" ht="15.75" customHeight="1" x14ac:dyDescent="0.25">
      <c r="D769" s="90"/>
      <c r="E769" s="57"/>
      <c r="H769" s="57"/>
      <c r="I769" s="57"/>
      <c r="L769" s="57"/>
      <c r="M769" s="57"/>
      <c r="P769" s="57"/>
      <c r="Q769" s="57"/>
      <c r="T769" s="57"/>
      <c r="U769" s="57"/>
      <c r="X769" s="57"/>
      <c r="Y769" s="57"/>
      <c r="AB769" s="57"/>
      <c r="AC769" s="57"/>
      <c r="AF769" s="57"/>
      <c r="AG769" s="57"/>
      <c r="AJ769" s="57"/>
      <c r="AK769" s="57"/>
      <c r="AN769" s="57"/>
      <c r="AO769" s="57"/>
      <c r="AR769" s="57"/>
      <c r="AS769" s="57"/>
      <c r="AT769" s="91"/>
      <c r="AU769" s="91"/>
      <c r="AV769" s="57"/>
      <c r="AW769" s="57"/>
    </row>
    <row r="770" spans="4:49" ht="15.75" customHeight="1" x14ac:dyDescent="0.25">
      <c r="D770" s="90"/>
      <c r="E770" s="57"/>
      <c r="H770" s="57"/>
      <c r="I770" s="57"/>
      <c r="L770" s="57"/>
      <c r="M770" s="57"/>
      <c r="P770" s="57"/>
      <c r="Q770" s="57"/>
      <c r="T770" s="57"/>
      <c r="U770" s="57"/>
      <c r="X770" s="57"/>
      <c r="Y770" s="57"/>
      <c r="AB770" s="57"/>
      <c r="AC770" s="57"/>
      <c r="AF770" s="57"/>
      <c r="AG770" s="57"/>
      <c r="AJ770" s="57"/>
      <c r="AK770" s="57"/>
      <c r="AN770" s="57"/>
      <c r="AO770" s="57"/>
      <c r="AR770" s="57"/>
      <c r="AS770" s="57"/>
      <c r="AT770" s="91"/>
      <c r="AU770" s="91"/>
      <c r="AV770" s="57"/>
      <c r="AW770" s="57"/>
    </row>
    <row r="771" spans="4:49" ht="15.75" customHeight="1" x14ac:dyDescent="0.25">
      <c r="D771" s="90"/>
      <c r="E771" s="57"/>
      <c r="H771" s="57"/>
      <c r="I771" s="57"/>
      <c r="L771" s="57"/>
      <c r="M771" s="57"/>
      <c r="P771" s="57"/>
      <c r="Q771" s="57"/>
      <c r="T771" s="57"/>
      <c r="U771" s="57"/>
      <c r="X771" s="57"/>
      <c r="Y771" s="57"/>
      <c r="AB771" s="57"/>
      <c r="AC771" s="57"/>
      <c r="AF771" s="57"/>
      <c r="AG771" s="57"/>
      <c r="AJ771" s="57"/>
      <c r="AK771" s="57"/>
      <c r="AN771" s="57"/>
      <c r="AO771" s="57"/>
      <c r="AR771" s="57"/>
      <c r="AS771" s="57"/>
      <c r="AT771" s="91"/>
      <c r="AU771" s="91"/>
      <c r="AV771" s="57"/>
      <c r="AW771" s="57"/>
    </row>
    <row r="772" spans="4:49" ht="15.75" customHeight="1" x14ac:dyDescent="0.25">
      <c r="D772" s="90"/>
      <c r="E772" s="57"/>
      <c r="H772" s="57"/>
      <c r="I772" s="57"/>
      <c r="L772" s="57"/>
      <c r="M772" s="57"/>
      <c r="P772" s="57"/>
      <c r="Q772" s="57"/>
      <c r="T772" s="57"/>
      <c r="U772" s="57"/>
      <c r="X772" s="57"/>
      <c r="Y772" s="57"/>
      <c r="AB772" s="57"/>
      <c r="AC772" s="57"/>
      <c r="AF772" s="57"/>
      <c r="AG772" s="57"/>
      <c r="AJ772" s="57"/>
      <c r="AK772" s="57"/>
      <c r="AN772" s="57"/>
      <c r="AO772" s="57"/>
      <c r="AR772" s="57"/>
      <c r="AS772" s="57"/>
      <c r="AT772" s="91"/>
      <c r="AU772" s="91"/>
      <c r="AV772" s="57"/>
      <c r="AW772" s="57"/>
    </row>
    <row r="773" spans="4:49" ht="15.75" customHeight="1" x14ac:dyDescent="0.25">
      <c r="D773" s="90"/>
      <c r="E773" s="57"/>
      <c r="H773" s="57"/>
      <c r="I773" s="57"/>
      <c r="L773" s="57"/>
      <c r="M773" s="57"/>
      <c r="P773" s="57"/>
      <c r="Q773" s="57"/>
      <c r="T773" s="57"/>
      <c r="U773" s="57"/>
      <c r="X773" s="57"/>
      <c r="Y773" s="57"/>
      <c r="AB773" s="57"/>
      <c r="AC773" s="57"/>
      <c r="AF773" s="57"/>
      <c r="AG773" s="57"/>
      <c r="AJ773" s="57"/>
      <c r="AK773" s="57"/>
      <c r="AN773" s="57"/>
      <c r="AO773" s="57"/>
      <c r="AR773" s="57"/>
      <c r="AS773" s="57"/>
      <c r="AT773" s="91"/>
      <c r="AU773" s="91"/>
      <c r="AV773" s="57"/>
      <c r="AW773" s="57"/>
    </row>
    <row r="774" spans="4:49" ht="15.75" customHeight="1" x14ac:dyDescent="0.25">
      <c r="D774" s="90"/>
      <c r="E774" s="57"/>
      <c r="H774" s="57"/>
      <c r="I774" s="57"/>
      <c r="L774" s="57"/>
      <c r="M774" s="57"/>
      <c r="P774" s="57"/>
      <c r="Q774" s="57"/>
      <c r="T774" s="57"/>
      <c r="U774" s="57"/>
      <c r="X774" s="57"/>
      <c r="Y774" s="57"/>
      <c r="AB774" s="57"/>
      <c r="AC774" s="57"/>
      <c r="AF774" s="57"/>
      <c r="AG774" s="57"/>
      <c r="AJ774" s="57"/>
      <c r="AK774" s="57"/>
      <c r="AN774" s="57"/>
      <c r="AO774" s="57"/>
      <c r="AR774" s="57"/>
      <c r="AS774" s="57"/>
      <c r="AT774" s="91"/>
      <c r="AU774" s="91"/>
      <c r="AV774" s="57"/>
      <c r="AW774" s="57"/>
    </row>
    <row r="775" spans="4:49" ht="15.75" customHeight="1" x14ac:dyDescent="0.25">
      <c r="D775" s="90"/>
      <c r="E775" s="57"/>
      <c r="H775" s="57"/>
      <c r="I775" s="57"/>
      <c r="L775" s="57"/>
      <c r="M775" s="57"/>
      <c r="P775" s="57"/>
      <c r="Q775" s="57"/>
      <c r="T775" s="57"/>
      <c r="U775" s="57"/>
      <c r="X775" s="57"/>
      <c r="Y775" s="57"/>
      <c r="AB775" s="57"/>
      <c r="AC775" s="57"/>
      <c r="AF775" s="57"/>
      <c r="AG775" s="57"/>
      <c r="AJ775" s="57"/>
      <c r="AK775" s="57"/>
      <c r="AN775" s="57"/>
      <c r="AO775" s="57"/>
      <c r="AR775" s="57"/>
      <c r="AS775" s="57"/>
      <c r="AT775" s="91"/>
      <c r="AU775" s="91"/>
      <c r="AV775" s="57"/>
      <c r="AW775" s="57"/>
    </row>
    <row r="776" spans="4:49" ht="15.75" customHeight="1" x14ac:dyDescent="0.25">
      <c r="D776" s="90"/>
      <c r="E776" s="57"/>
      <c r="H776" s="57"/>
      <c r="I776" s="57"/>
      <c r="L776" s="57"/>
      <c r="M776" s="57"/>
      <c r="P776" s="57"/>
      <c r="Q776" s="57"/>
      <c r="T776" s="57"/>
      <c r="U776" s="57"/>
      <c r="X776" s="57"/>
      <c r="Y776" s="57"/>
      <c r="AB776" s="57"/>
      <c r="AC776" s="57"/>
      <c r="AF776" s="57"/>
      <c r="AG776" s="57"/>
      <c r="AJ776" s="57"/>
      <c r="AK776" s="57"/>
      <c r="AN776" s="57"/>
      <c r="AO776" s="57"/>
      <c r="AR776" s="57"/>
      <c r="AS776" s="57"/>
      <c r="AT776" s="91"/>
      <c r="AU776" s="91"/>
      <c r="AV776" s="57"/>
      <c r="AW776" s="57"/>
    </row>
    <row r="777" spans="4:49" ht="15.75" customHeight="1" x14ac:dyDescent="0.25">
      <c r="D777" s="90"/>
      <c r="E777" s="57"/>
      <c r="H777" s="57"/>
      <c r="I777" s="57"/>
      <c r="L777" s="57"/>
      <c r="M777" s="57"/>
      <c r="P777" s="57"/>
      <c r="Q777" s="57"/>
      <c r="T777" s="57"/>
      <c r="U777" s="57"/>
      <c r="X777" s="57"/>
      <c r="Y777" s="57"/>
      <c r="AB777" s="57"/>
      <c r="AC777" s="57"/>
      <c r="AF777" s="57"/>
      <c r="AG777" s="57"/>
      <c r="AJ777" s="57"/>
      <c r="AK777" s="57"/>
      <c r="AN777" s="57"/>
      <c r="AO777" s="57"/>
      <c r="AR777" s="57"/>
      <c r="AS777" s="57"/>
      <c r="AT777" s="91"/>
      <c r="AU777" s="91"/>
      <c r="AV777" s="57"/>
      <c r="AW777" s="57"/>
    </row>
    <row r="778" spans="4:49" ht="15.75" customHeight="1" x14ac:dyDescent="0.25">
      <c r="D778" s="90"/>
      <c r="E778" s="57"/>
      <c r="H778" s="57"/>
      <c r="I778" s="57"/>
      <c r="L778" s="57"/>
      <c r="M778" s="57"/>
      <c r="P778" s="57"/>
      <c r="Q778" s="57"/>
      <c r="T778" s="57"/>
      <c r="U778" s="57"/>
      <c r="X778" s="57"/>
      <c r="Y778" s="57"/>
      <c r="AB778" s="57"/>
      <c r="AC778" s="57"/>
      <c r="AF778" s="57"/>
      <c r="AG778" s="57"/>
      <c r="AJ778" s="57"/>
      <c r="AK778" s="57"/>
      <c r="AN778" s="57"/>
      <c r="AO778" s="57"/>
      <c r="AR778" s="57"/>
      <c r="AS778" s="57"/>
      <c r="AT778" s="91"/>
      <c r="AU778" s="91"/>
      <c r="AV778" s="57"/>
      <c r="AW778" s="57"/>
    </row>
    <row r="779" spans="4:49" ht="15.75" customHeight="1" x14ac:dyDescent="0.25">
      <c r="D779" s="90"/>
      <c r="E779" s="57"/>
      <c r="H779" s="57"/>
      <c r="I779" s="57"/>
      <c r="L779" s="57"/>
      <c r="M779" s="57"/>
      <c r="P779" s="57"/>
      <c r="Q779" s="57"/>
      <c r="T779" s="57"/>
      <c r="U779" s="57"/>
      <c r="X779" s="57"/>
      <c r="Y779" s="57"/>
      <c r="AB779" s="57"/>
      <c r="AC779" s="57"/>
      <c r="AF779" s="57"/>
      <c r="AG779" s="57"/>
      <c r="AJ779" s="57"/>
      <c r="AK779" s="57"/>
      <c r="AN779" s="57"/>
      <c r="AO779" s="57"/>
      <c r="AR779" s="57"/>
      <c r="AS779" s="57"/>
      <c r="AT779" s="91"/>
      <c r="AU779" s="91"/>
      <c r="AV779" s="57"/>
      <c r="AW779" s="57"/>
    </row>
    <row r="780" spans="4:49" ht="15.75" customHeight="1" x14ac:dyDescent="0.25">
      <c r="D780" s="90"/>
      <c r="E780" s="57"/>
      <c r="H780" s="57"/>
      <c r="I780" s="57"/>
      <c r="L780" s="57"/>
      <c r="M780" s="57"/>
      <c r="P780" s="57"/>
      <c r="Q780" s="57"/>
      <c r="T780" s="57"/>
      <c r="U780" s="57"/>
      <c r="X780" s="57"/>
      <c r="Y780" s="57"/>
      <c r="AB780" s="57"/>
      <c r="AC780" s="57"/>
      <c r="AF780" s="57"/>
      <c r="AG780" s="57"/>
      <c r="AJ780" s="57"/>
      <c r="AK780" s="57"/>
      <c r="AN780" s="57"/>
      <c r="AO780" s="57"/>
      <c r="AR780" s="57"/>
      <c r="AS780" s="57"/>
      <c r="AT780" s="91"/>
      <c r="AU780" s="91"/>
      <c r="AV780" s="57"/>
      <c r="AW780" s="57"/>
    </row>
    <row r="781" spans="4:49" ht="15.75" customHeight="1" x14ac:dyDescent="0.25">
      <c r="D781" s="90"/>
      <c r="E781" s="57"/>
      <c r="H781" s="57"/>
      <c r="I781" s="57"/>
      <c r="L781" s="57"/>
      <c r="M781" s="57"/>
      <c r="P781" s="57"/>
      <c r="Q781" s="57"/>
      <c r="T781" s="57"/>
      <c r="U781" s="57"/>
      <c r="X781" s="57"/>
      <c r="Y781" s="57"/>
      <c r="AB781" s="57"/>
      <c r="AC781" s="57"/>
      <c r="AF781" s="57"/>
      <c r="AG781" s="57"/>
      <c r="AJ781" s="57"/>
      <c r="AK781" s="57"/>
      <c r="AN781" s="57"/>
      <c r="AO781" s="57"/>
      <c r="AR781" s="57"/>
      <c r="AS781" s="57"/>
      <c r="AT781" s="91"/>
      <c r="AU781" s="91"/>
      <c r="AV781" s="57"/>
      <c r="AW781" s="57"/>
    </row>
    <row r="782" spans="4:49" ht="15.75" customHeight="1" x14ac:dyDescent="0.25">
      <c r="D782" s="90"/>
      <c r="E782" s="57"/>
      <c r="H782" s="57"/>
      <c r="I782" s="57"/>
      <c r="L782" s="57"/>
      <c r="M782" s="57"/>
      <c r="P782" s="57"/>
      <c r="Q782" s="57"/>
      <c r="T782" s="57"/>
      <c r="U782" s="57"/>
      <c r="X782" s="57"/>
      <c r="Y782" s="57"/>
      <c r="AB782" s="57"/>
      <c r="AC782" s="57"/>
      <c r="AF782" s="57"/>
      <c r="AG782" s="57"/>
      <c r="AJ782" s="57"/>
      <c r="AK782" s="57"/>
      <c r="AN782" s="57"/>
      <c r="AO782" s="57"/>
      <c r="AR782" s="57"/>
      <c r="AS782" s="57"/>
      <c r="AT782" s="91"/>
      <c r="AU782" s="91"/>
      <c r="AV782" s="57"/>
      <c r="AW782" s="57"/>
    </row>
    <row r="783" spans="4:49" ht="15.75" customHeight="1" x14ac:dyDescent="0.25">
      <c r="D783" s="90"/>
      <c r="E783" s="57"/>
      <c r="H783" s="57"/>
      <c r="I783" s="57"/>
      <c r="L783" s="57"/>
      <c r="M783" s="57"/>
      <c r="P783" s="57"/>
      <c r="Q783" s="57"/>
      <c r="T783" s="57"/>
      <c r="U783" s="57"/>
      <c r="X783" s="57"/>
      <c r="Y783" s="57"/>
      <c r="AB783" s="57"/>
      <c r="AC783" s="57"/>
      <c r="AF783" s="57"/>
      <c r="AG783" s="57"/>
      <c r="AJ783" s="57"/>
      <c r="AK783" s="57"/>
      <c r="AN783" s="57"/>
      <c r="AO783" s="57"/>
      <c r="AR783" s="57"/>
      <c r="AS783" s="57"/>
      <c r="AT783" s="91"/>
      <c r="AU783" s="91"/>
      <c r="AV783" s="57"/>
      <c r="AW783" s="57"/>
    </row>
    <row r="784" spans="4:49" ht="15.75" customHeight="1" x14ac:dyDescent="0.25">
      <c r="D784" s="90"/>
      <c r="E784" s="57"/>
      <c r="H784" s="57"/>
      <c r="I784" s="57"/>
      <c r="L784" s="57"/>
      <c r="M784" s="57"/>
      <c r="P784" s="57"/>
      <c r="Q784" s="57"/>
      <c r="T784" s="57"/>
      <c r="U784" s="57"/>
      <c r="X784" s="57"/>
      <c r="Y784" s="57"/>
      <c r="AB784" s="57"/>
      <c r="AC784" s="57"/>
      <c r="AF784" s="57"/>
      <c r="AG784" s="57"/>
      <c r="AJ784" s="57"/>
      <c r="AK784" s="57"/>
      <c r="AN784" s="57"/>
      <c r="AO784" s="57"/>
      <c r="AR784" s="57"/>
      <c r="AS784" s="57"/>
      <c r="AT784" s="91"/>
      <c r="AU784" s="91"/>
      <c r="AV784" s="57"/>
      <c r="AW784" s="57"/>
    </row>
    <row r="785" spans="4:49" ht="15.75" customHeight="1" x14ac:dyDescent="0.25">
      <c r="D785" s="90"/>
      <c r="E785" s="57"/>
      <c r="H785" s="57"/>
      <c r="I785" s="57"/>
      <c r="L785" s="57"/>
      <c r="M785" s="57"/>
      <c r="P785" s="57"/>
      <c r="Q785" s="57"/>
      <c r="T785" s="57"/>
      <c r="U785" s="57"/>
      <c r="X785" s="57"/>
      <c r="Y785" s="57"/>
      <c r="AB785" s="57"/>
      <c r="AC785" s="57"/>
      <c r="AF785" s="57"/>
      <c r="AG785" s="57"/>
      <c r="AJ785" s="57"/>
      <c r="AK785" s="57"/>
      <c r="AN785" s="57"/>
      <c r="AO785" s="57"/>
      <c r="AR785" s="57"/>
      <c r="AS785" s="57"/>
      <c r="AT785" s="91"/>
      <c r="AU785" s="91"/>
      <c r="AV785" s="57"/>
      <c r="AW785" s="57"/>
    </row>
    <row r="786" spans="4:49" ht="15.75" customHeight="1" x14ac:dyDescent="0.25">
      <c r="D786" s="90"/>
      <c r="E786" s="57"/>
      <c r="H786" s="57"/>
      <c r="I786" s="57"/>
      <c r="L786" s="57"/>
      <c r="M786" s="57"/>
      <c r="P786" s="57"/>
      <c r="Q786" s="57"/>
      <c r="T786" s="57"/>
      <c r="U786" s="57"/>
      <c r="X786" s="57"/>
      <c r="Y786" s="57"/>
      <c r="AB786" s="57"/>
      <c r="AC786" s="57"/>
      <c r="AF786" s="57"/>
      <c r="AG786" s="57"/>
      <c r="AJ786" s="57"/>
      <c r="AK786" s="57"/>
      <c r="AN786" s="57"/>
      <c r="AO786" s="57"/>
      <c r="AR786" s="57"/>
      <c r="AS786" s="57"/>
      <c r="AT786" s="91"/>
      <c r="AU786" s="91"/>
      <c r="AV786" s="57"/>
      <c r="AW786" s="57"/>
    </row>
    <row r="787" spans="4:49" ht="15.75" customHeight="1" x14ac:dyDescent="0.25">
      <c r="D787" s="90"/>
      <c r="E787" s="57"/>
      <c r="H787" s="57"/>
      <c r="I787" s="57"/>
      <c r="L787" s="57"/>
      <c r="M787" s="57"/>
      <c r="P787" s="57"/>
      <c r="Q787" s="57"/>
      <c r="T787" s="57"/>
      <c r="U787" s="57"/>
      <c r="X787" s="57"/>
      <c r="Y787" s="57"/>
      <c r="AB787" s="57"/>
      <c r="AC787" s="57"/>
      <c r="AF787" s="57"/>
      <c r="AG787" s="57"/>
      <c r="AJ787" s="57"/>
      <c r="AK787" s="57"/>
      <c r="AN787" s="57"/>
      <c r="AO787" s="57"/>
      <c r="AR787" s="57"/>
      <c r="AS787" s="57"/>
      <c r="AT787" s="91"/>
      <c r="AU787" s="91"/>
      <c r="AV787" s="57"/>
      <c r="AW787" s="57"/>
    </row>
    <row r="788" spans="4:49" ht="15.75" customHeight="1" x14ac:dyDescent="0.25">
      <c r="D788" s="90"/>
      <c r="E788" s="57"/>
      <c r="H788" s="57"/>
      <c r="I788" s="57"/>
      <c r="L788" s="57"/>
      <c r="M788" s="57"/>
      <c r="P788" s="57"/>
      <c r="Q788" s="57"/>
      <c r="T788" s="57"/>
      <c r="U788" s="57"/>
      <c r="X788" s="57"/>
      <c r="Y788" s="57"/>
      <c r="AB788" s="57"/>
      <c r="AC788" s="57"/>
      <c r="AF788" s="57"/>
      <c r="AG788" s="57"/>
      <c r="AJ788" s="57"/>
      <c r="AK788" s="57"/>
      <c r="AN788" s="57"/>
      <c r="AO788" s="57"/>
      <c r="AR788" s="57"/>
      <c r="AS788" s="57"/>
      <c r="AT788" s="91"/>
      <c r="AU788" s="91"/>
      <c r="AV788" s="57"/>
      <c r="AW788" s="57"/>
    </row>
    <row r="789" spans="4:49" ht="15.75" customHeight="1" x14ac:dyDescent="0.25">
      <c r="D789" s="90"/>
      <c r="E789" s="57"/>
      <c r="H789" s="57"/>
      <c r="I789" s="57"/>
      <c r="L789" s="57"/>
      <c r="M789" s="57"/>
      <c r="P789" s="57"/>
      <c r="Q789" s="57"/>
      <c r="T789" s="57"/>
      <c r="U789" s="57"/>
      <c r="X789" s="57"/>
      <c r="Y789" s="57"/>
      <c r="AB789" s="57"/>
      <c r="AC789" s="57"/>
      <c r="AF789" s="57"/>
      <c r="AG789" s="57"/>
      <c r="AJ789" s="57"/>
      <c r="AK789" s="57"/>
      <c r="AN789" s="57"/>
      <c r="AO789" s="57"/>
      <c r="AR789" s="57"/>
      <c r="AS789" s="57"/>
      <c r="AT789" s="91"/>
      <c r="AU789" s="91"/>
      <c r="AV789" s="57"/>
      <c r="AW789" s="57"/>
    </row>
    <row r="790" spans="4:49" ht="15.75" customHeight="1" x14ac:dyDescent="0.25">
      <c r="D790" s="90"/>
      <c r="E790" s="57"/>
      <c r="H790" s="57"/>
      <c r="I790" s="57"/>
      <c r="L790" s="57"/>
      <c r="M790" s="57"/>
      <c r="P790" s="57"/>
      <c r="Q790" s="57"/>
      <c r="T790" s="57"/>
      <c r="U790" s="57"/>
      <c r="X790" s="57"/>
      <c r="Y790" s="57"/>
      <c r="AB790" s="57"/>
      <c r="AC790" s="57"/>
      <c r="AF790" s="57"/>
      <c r="AG790" s="57"/>
      <c r="AJ790" s="57"/>
      <c r="AK790" s="57"/>
      <c r="AN790" s="57"/>
      <c r="AO790" s="57"/>
      <c r="AR790" s="57"/>
      <c r="AS790" s="57"/>
      <c r="AT790" s="91"/>
      <c r="AU790" s="91"/>
      <c r="AV790" s="57"/>
      <c r="AW790" s="57"/>
    </row>
    <row r="791" spans="4:49" ht="15.75" customHeight="1" x14ac:dyDescent="0.25">
      <c r="D791" s="90"/>
      <c r="E791" s="57"/>
      <c r="H791" s="57"/>
      <c r="I791" s="57"/>
      <c r="L791" s="57"/>
      <c r="M791" s="57"/>
      <c r="P791" s="57"/>
      <c r="Q791" s="57"/>
      <c r="T791" s="57"/>
      <c r="U791" s="57"/>
      <c r="X791" s="57"/>
      <c r="Y791" s="57"/>
      <c r="AB791" s="57"/>
      <c r="AC791" s="57"/>
      <c r="AF791" s="57"/>
      <c r="AG791" s="57"/>
      <c r="AJ791" s="57"/>
      <c r="AK791" s="57"/>
      <c r="AN791" s="57"/>
      <c r="AO791" s="57"/>
      <c r="AR791" s="57"/>
      <c r="AS791" s="57"/>
      <c r="AT791" s="91"/>
      <c r="AU791" s="91"/>
      <c r="AV791" s="57"/>
      <c r="AW791" s="57"/>
    </row>
    <row r="792" spans="4:49" ht="15.75" customHeight="1" x14ac:dyDescent="0.25">
      <c r="D792" s="90"/>
      <c r="E792" s="57"/>
      <c r="H792" s="57"/>
      <c r="I792" s="57"/>
      <c r="L792" s="57"/>
      <c r="M792" s="57"/>
      <c r="P792" s="57"/>
      <c r="Q792" s="57"/>
      <c r="T792" s="57"/>
      <c r="U792" s="57"/>
      <c r="X792" s="57"/>
      <c r="Y792" s="57"/>
      <c r="AB792" s="57"/>
      <c r="AC792" s="57"/>
      <c r="AF792" s="57"/>
      <c r="AG792" s="57"/>
      <c r="AJ792" s="57"/>
      <c r="AK792" s="57"/>
      <c r="AN792" s="57"/>
      <c r="AO792" s="57"/>
      <c r="AR792" s="57"/>
      <c r="AS792" s="57"/>
      <c r="AT792" s="91"/>
      <c r="AU792" s="91"/>
      <c r="AV792" s="57"/>
      <c r="AW792" s="57"/>
    </row>
    <row r="793" spans="4:49" ht="15.75" customHeight="1" x14ac:dyDescent="0.25">
      <c r="D793" s="90"/>
      <c r="E793" s="57"/>
      <c r="H793" s="57"/>
      <c r="I793" s="57"/>
      <c r="L793" s="57"/>
      <c r="M793" s="57"/>
      <c r="P793" s="57"/>
      <c r="Q793" s="57"/>
      <c r="T793" s="57"/>
      <c r="U793" s="57"/>
      <c r="X793" s="57"/>
      <c r="Y793" s="57"/>
      <c r="AB793" s="57"/>
      <c r="AC793" s="57"/>
      <c r="AF793" s="57"/>
      <c r="AG793" s="57"/>
      <c r="AJ793" s="57"/>
      <c r="AK793" s="57"/>
      <c r="AN793" s="57"/>
      <c r="AO793" s="57"/>
      <c r="AR793" s="57"/>
      <c r="AS793" s="57"/>
      <c r="AT793" s="91"/>
      <c r="AU793" s="91"/>
      <c r="AV793" s="57"/>
      <c r="AW793" s="57"/>
    </row>
    <row r="794" spans="4:49" ht="15.75" customHeight="1" x14ac:dyDescent="0.25">
      <c r="D794" s="90"/>
      <c r="E794" s="57"/>
      <c r="H794" s="57"/>
      <c r="I794" s="57"/>
      <c r="L794" s="57"/>
      <c r="M794" s="57"/>
      <c r="P794" s="57"/>
      <c r="Q794" s="57"/>
      <c r="T794" s="57"/>
      <c r="U794" s="57"/>
      <c r="X794" s="57"/>
      <c r="Y794" s="57"/>
      <c r="AB794" s="57"/>
      <c r="AC794" s="57"/>
      <c r="AF794" s="57"/>
      <c r="AG794" s="57"/>
      <c r="AJ794" s="57"/>
      <c r="AK794" s="57"/>
      <c r="AN794" s="57"/>
      <c r="AO794" s="57"/>
      <c r="AR794" s="57"/>
      <c r="AS794" s="57"/>
      <c r="AT794" s="91"/>
      <c r="AU794" s="91"/>
      <c r="AV794" s="57"/>
      <c r="AW794" s="57"/>
    </row>
    <row r="795" spans="4:49" ht="15.75" customHeight="1" x14ac:dyDescent="0.25">
      <c r="D795" s="90"/>
      <c r="E795" s="57"/>
      <c r="H795" s="57"/>
      <c r="I795" s="57"/>
      <c r="L795" s="57"/>
      <c r="M795" s="57"/>
      <c r="P795" s="57"/>
      <c r="Q795" s="57"/>
      <c r="T795" s="57"/>
      <c r="U795" s="57"/>
      <c r="X795" s="57"/>
      <c r="Y795" s="57"/>
      <c r="AB795" s="57"/>
      <c r="AC795" s="57"/>
      <c r="AF795" s="57"/>
      <c r="AG795" s="57"/>
      <c r="AJ795" s="57"/>
      <c r="AK795" s="57"/>
      <c r="AN795" s="57"/>
      <c r="AO795" s="57"/>
      <c r="AR795" s="57"/>
      <c r="AS795" s="57"/>
      <c r="AT795" s="91"/>
      <c r="AU795" s="91"/>
      <c r="AV795" s="57"/>
      <c r="AW795" s="57"/>
    </row>
    <row r="796" spans="4:49" ht="15.75" customHeight="1" x14ac:dyDescent="0.25">
      <c r="D796" s="90"/>
      <c r="E796" s="57"/>
      <c r="H796" s="57"/>
      <c r="I796" s="57"/>
      <c r="L796" s="57"/>
      <c r="M796" s="57"/>
      <c r="P796" s="57"/>
      <c r="Q796" s="57"/>
      <c r="T796" s="57"/>
      <c r="U796" s="57"/>
      <c r="X796" s="57"/>
      <c r="Y796" s="57"/>
      <c r="AB796" s="57"/>
      <c r="AC796" s="57"/>
      <c r="AF796" s="57"/>
      <c r="AG796" s="57"/>
      <c r="AJ796" s="57"/>
      <c r="AK796" s="57"/>
      <c r="AN796" s="57"/>
      <c r="AO796" s="57"/>
      <c r="AR796" s="57"/>
      <c r="AS796" s="57"/>
      <c r="AT796" s="91"/>
      <c r="AU796" s="91"/>
      <c r="AV796" s="57"/>
      <c r="AW796" s="57"/>
    </row>
    <row r="797" spans="4:49" ht="15.75" customHeight="1" x14ac:dyDescent="0.25">
      <c r="D797" s="90"/>
      <c r="E797" s="57"/>
      <c r="H797" s="57"/>
      <c r="I797" s="57"/>
      <c r="L797" s="57"/>
      <c r="M797" s="57"/>
      <c r="P797" s="57"/>
      <c r="Q797" s="57"/>
      <c r="T797" s="57"/>
      <c r="U797" s="57"/>
      <c r="X797" s="57"/>
      <c r="Y797" s="57"/>
      <c r="AB797" s="57"/>
      <c r="AC797" s="57"/>
      <c r="AF797" s="57"/>
      <c r="AG797" s="57"/>
      <c r="AJ797" s="57"/>
      <c r="AK797" s="57"/>
      <c r="AN797" s="57"/>
      <c r="AO797" s="57"/>
      <c r="AR797" s="57"/>
      <c r="AS797" s="57"/>
      <c r="AT797" s="91"/>
      <c r="AU797" s="91"/>
      <c r="AV797" s="57"/>
      <c r="AW797" s="57"/>
    </row>
    <row r="798" spans="4:49" ht="15.75" customHeight="1" x14ac:dyDescent="0.25">
      <c r="D798" s="90"/>
      <c r="E798" s="57"/>
      <c r="H798" s="57"/>
      <c r="I798" s="57"/>
      <c r="L798" s="57"/>
      <c r="M798" s="57"/>
      <c r="P798" s="57"/>
      <c r="Q798" s="57"/>
      <c r="T798" s="57"/>
      <c r="U798" s="57"/>
      <c r="X798" s="57"/>
      <c r="Y798" s="57"/>
      <c r="AB798" s="57"/>
      <c r="AC798" s="57"/>
      <c r="AF798" s="57"/>
      <c r="AG798" s="57"/>
      <c r="AJ798" s="57"/>
      <c r="AK798" s="57"/>
      <c r="AN798" s="57"/>
      <c r="AO798" s="57"/>
      <c r="AR798" s="57"/>
      <c r="AS798" s="57"/>
      <c r="AT798" s="91"/>
      <c r="AU798" s="91"/>
      <c r="AV798" s="57"/>
      <c r="AW798" s="57"/>
    </row>
    <row r="799" spans="4:49" ht="15.75" customHeight="1" x14ac:dyDescent="0.25">
      <c r="D799" s="90"/>
      <c r="E799" s="57"/>
      <c r="H799" s="57"/>
      <c r="I799" s="57"/>
      <c r="L799" s="57"/>
      <c r="M799" s="57"/>
      <c r="P799" s="57"/>
      <c r="Q799" s="57"/>
      <c r="T799" s="57"/>
      <c r="U799" s="57"/>
      <c r="X799" s="57"/>
      <c r="Y799" s="57"/>
      <c r="AB799" s="57"/>
      <c r="AC799" s="57"/>
      <c r="AF799" s="57"/>
      <c r="AG799" s="57"/>
      <c r="AJ799" s="57"/>
      <c r="AK799" s="57"/>
      <c r="AN799" s="57"/>
      <c r="AO799" s="57"/>
      <c r="AR799" s="57"/>
      <c r="AS799" s="57"/>
      <c r="AT799" s="91"/>
      <c r="AU799" s="91"/>
      <c r="AV799" s="57"/>
      <c r="AW799" s="57"/>
    </row>
    <row r="800" spans="4:49" ht="15.75" customHeight="1" x14ac:dyDescent="0.25">
      <c r="D800" s="90"/>
      <c r="E800" s="57"/>
      <c r="H800" s="57"/>
      <c r="I800" s="57"/>
      <c r="L800" s="57"/>
      <c r="M800" s="57"/>
      <c r="P800" s="57"/>
      <c r="Q800" s="57"/>
      <c r="T800" s="57"/>
      <c r="U800" s="57"/>
      <c r="X800" s="57"/>
      <c r="Y800" s="57"/>
      <c r="AB800" s="57"/>
      <c r="AC800" s="57"/>
      <c r="AF800" s="57"/>
      <c r="AG800" s="57"/>
      <c r="AJ800" s="57"/>
      <c r="AK800" s="57"/>
      <c r="AN800" s="57"/>
      <c r="AO800" s="57"/>
      <c r="AR800" s="57"/>
      <c r="AS800" s="57"/>
      <c r="AT800" s="91"/>
      <c r="AU800" s="91"/>
      <c r="AV800" s="57"/>
      <c r="AW800" s="57"/>
    </row>
    <row r="801" spans="4:49" ht="15.75" customHeight="1" x14ac:dyDescent="0.25">
      <c r="D801" s="90"/>
      <c r="E801" s="57"/>
      <c r="H801" s="57"/>
      <c r="I801" s="57"/>
      <c r="L801" s="57"/>
      <c r="M801" s="57"/>
      <c r="P801" s="57"/>
      <c r="Q801" s="57"/>
      <c r="T801" s="57"/>
      <c r="U801" s="57"/>
      <c r="X801" s="57"/>
      <c r="Y801" s="57"/>
      <c r="AB801" s="57"/>
      <c r="AC801" s="57"/>
      <c r="AF801" s="57"/>
      <c r="AG801" s="57"/>
      <c r="AJ801" s="57"/>
      <c r="AK801" s="57"/>
      <c r="AN801" s="57"/>
      <c r="AO801" s="57"/>
      <c r="AR801" s="57"/>
      <c r="AS801" s="57"/>
      <c r="AT801" s="91"/>
      <c r="AU801" s="91"/>
      <c r="AV801" s="57"/>
      <c r="AW801" s="57"/>
    </row>
    <row r="802" spans="4:49" ht="15.75" customHeight="1" x14ac:dyDescent="0.25">
      <c r="D802" s="90"/>
      <c r="E802" s="57"/>
      <c r="H802" s="57"/>
      <c r="I802" s="57"/>
      <c r="L802" s="57"/>
      <c r="M802" s="57"/>
      <c r="P802" s="57"/>
      <c r="Q802" s="57"/>
      <c r="T802" s="57"/>
      <c r="U802" s="57"/>
      <c r="X802" s="57"/>
      <c r="Y802" s="57"/>
      <c r="AB802" s="57"/>
      <c r="AC802" s="57"/>
      <c r="AF802" s="57"/>
      <c r="AG802" s="57"/>
      <c r="AJ802" s="57"/>
      <c r="AK802" s="57"/>
      <c r="AN802" s="57"/>
      <c r="AO802" s="57"/>
      <c r="AR802" s="57"/>
      <c r="AS802" s="57"/>
      <c r="AT802" s="91"/>
      <c r="AU802" s="91"/>
      <c r="AV802" s="57"/>
      <c r="AW802" s="57"/>
    </row>
    <row r="803" spans="4:49" ht="15.75" customHeight="1" x14ac:dyDescent="0.25">
      <c r="D803" s="90"/>
      <c r="E803" s="57"/>
      <c r="H803" s="57"/>
      <c r="I803" s="57"/>
      <c r="L803" s="57"/>
      <c r="M803" s="57"/>
      <c r="P803" s="57"/>
      <c r="Q803" s="57"/>
      <c r="T803" s="57"/>
      <c r="U803" s="57"/>
      <c r="X803" s="57"/>
      <c r="Y803" s="57"/>
      <c r="AB803" s="57"/>
      <c r="AC803" s="57"/>
      <c r="AF803" s="57"/>
      <c r="AG803" s="57"/>
      <c r="AJ803" s="57"/>
      <c r="AK803" s="57"/>
      <c r="AN803" s="57"/>
      <c r="AO803" s="57"/>
      <c r="AR803" s="57"/>
      <c r="AS803" s="57"/>
      <c r="AT803" s="91"/>
      <c r="AU803" s="91"/>
      <c r="AV803" s="57"/>
      <c r="AW803" s="57"/>
    </row>
    <row r="804" spans="4:49" ht="15.75" customHeight="1" x14ac:dyDescent="0.25">
      <c r="D804" s="90"/>
      <c r="E804" s="57"/>
      <c r="H804" s="57"/>
      <c r="I804" s="57"/>
      <c r="L804" s="57"/>
      <c r="M804" s="57"/>
      <c r="P804" s="57"/>
      <c r="Q804" s="57"/>
      <c r="T804" s="57"/>
      <c r="U804" s="57"/>
      <c r="X804" s="57"/>
      <c r="Y804" s="57"/>
      <c r="AB804" s="57"/>
      <c r="AC804" s="57"/>
      <c r="AF804" s="57"/>
      <c r="AG804" s="57"/>
      <c r="AJ804" s="57"/>
      <c r="AK804" s="57"/>
      <c r="AN804" s="57"/>
      <c r="AO804" s="57"/>
      <c r="AR804" s="57"/>
      <c r="AS804" s="57"/>
      <c r="AT804" s="91"/>
      <c r="AU804" s="91"/>
      <c r="AV804" s="57"/>
      <c r="AW804" s="57"/>
    </row>
    <row r="805" spans="4:49" ht="15.75" customHeight="1" x14ac:dyDescent="0.25">
      <c r="D805" s="90"/>
      <c r="E805" s="57"/>
      <c r="H805" s="57"/>
      <c r="I805" s="57"/>
      <c r="L805" s="57"/>
      <c r="M805" s="57"/>
      <c r="P805" s="57"/>
      <c r="Q805" s="57"/>
      <c r="T805" s="57"/>
      <c r="U805" s="57"/>
      <c r="X805" s="57"/>
      <c r="Y805" s="57"/>
      <c r="AB805" s="57"/>
      <c r="AC805" s="57"/>
      <c r="AF805" s="57"/>
      <c r="AG805" s="57"/>
      <c r="AJ805" s="57"/>
      <c r="AK805" s="57"/>
      <c r="AN805" s="57"/>
      <c r="AO805" s="57"/>
      <c r="AR805" s="57"/>
      <c r="AS805" s="57"/>
      <c r="AT805" s="91"/>
      <c r="AU805" s="91"/>
      <c r="AV805" s="57"/>
      <c r="AW805" s="57"/>
    </row>
    <row r="806" spans="4:49" ht="15.75" customHeight="1" x14ac:dyDescent="0.25">
      <c r="D806" s="90"/>
      <c r="E806" s="57"/>
      <c r="H806" s="57"/>
      <c r="I806" s="57"/>
      <c r="L806" s="57"/>
      <c r="M806" s="57"/>
      <c r="P806" s="57"/>
      <c r="Q806" s="57"/>
      <c r="T806" s="57"/>
      <c r="U806" s="57"/>
      <c r="X806" s="57"/>
      <c r="Y806" s="57"/>
      <c r="AB806" s="57"/>
      <c r="AC806" s="57"/>
      <c r="AF806" s="57"/>
      <c r="AG806" s="57"/>
      <c r="AJ806" s="57"/>
      <c r="AK806" s="57"/>
      <c r="AN806" s="57"/>
      <c r="AO806" s="57"/>
      <c r="AR806" s="57"/>
      <c r="AS806" s="57"/>
      <c r="AT806" s="91"/>
      <c r="AU806" s="91"/>
      <c r="AV806" s="57"/>
      <c r="AW806" s="57"/>
    </row>
    <row r="807" spans="4:49" ht="15.75" customHeight="1" x14ac:dyDescent="0.25">
      <c r="D807" s="90"/>
      <c r="E807" s="57"/>
      <c r="H807" s="57"/>
      <c r="I807" s="57"/>
      <c r="L807" s="57"/>
      <c r="M807" s="57"/>
      <c r="P807" s="57"/>
      <c r="Q807" s="57"/>
      <c r="T807" s="57"/>
      <c r="U807" s="57"/>
      <c r="X807" s="57"/>
      <c r="Y807" s="57"/>
      <c r="AB807" s="57"/>
      <c r="AC807" s="57"/>
      <c r="AF807" s="57"/>
      <c r="AG807" s="57"/>
      <c r="AJ807" s="57"/>
      <c r="AK807" s="57"/>
      <c r="AN807" s="57"/>
      <c r="AO807" s="57"/>
      <c r="AR807" s="57"/>
      <c r="AS807" s="57"/>
      <c r="AT807" s="91"/>
      <c r="AU807" s="91"/>
      <c r="AV807" s="57"/>
      <c r="AW807" s="57"/>
    </row>
    <row r="808" spans="4:49" ht="15.75" customHeight="1" x14ac:dyDescent="0.25">
      <c r="D808" s="90"/>
      <c r="E808" s="57"/>
      <c r="H808" s="57"/>
      <c r="I808" s="57"/>
      <c r="L808" s="57"/>
      <c r="M808" s="57"/>
      <c r="P808" s="57"/>
      <c r="Q808" s="57"/>
      <c r="T808" s="57"/>
      <c r="U808" s="57"/>
      <c r="X808" s="57"/>
      <c r="Y808" s="57"/>
      <c r="AB808" s="57"/>
      <c r="AC808" s="57"/>
      <c r="AF808" s="57"/>
      <c r="AG808" s="57"/>
      <c r="AJ808" s="57"/>
      <c r="AK808" s="57"/>
      <c r="AN808" s="57"/>
      <c r="AO808" s="57"/>
      <c r="AR808" s="57"/>
      <c r="AS808" s="57"/>
      <c r="AT808" s="91"/>
      <c r="AU808" s="91"/>
      <c r="AV808" s="57"/>
      <c r="AW808" s="57"/>
    </row>
    <row r="809" spans="4:49" ht="15.75" customHeight="1" x14ac:dyDescent="0.25">
      <c r="D809" s="90"/>
      <c r="E809" s="57"/>
      <c r="H809" s="57"/>
      <c r="I809" s="57"/>
      <c r="L809" s="57"/>
      <c r="M809" s="57"/>
      <c r="P809" s="57"/>
      <c r="Q809" s="57"/>
      <c r="T809" s="57"/>
      <c r="U809" s="57"/>
      <c r="X809" s="57"/>
      <c r="Y809" s="57"/>
      <c r="AB809" s="57"/>
      <c r="AC809" s="57"/>
      <c r="AF809" s="57"/>
      <c r="AG809" s="57"/>
      <c r="AJ809" s="57"/>
      <c r="AK809" s="57"/>
      <c r="AN809" s="57"/>
      <c r="AO809" s="57"/>
      <c r="AR809" s="57"/>
      <c r="AS809" s="57"/>
      <c r="AT809" s="91"/>
      <c r="AU809" s="91"/>
      <c r="AV809" s="57"/>
      <c r="AW809" s="57"/>
    </row>
    <row r="810" spans="4:49" ht="15.75" customHeight="1" x14ac:dyDescent="0.25">
      <c r="D810" s="90"/>
      <c r="E810" s="57"/>
      <c r="H810" s="57"/>
      <c r="I810" s="57"/>
      <c r="L810" s="57"/>
      <c r="M810" s="57"/>
      <c r="P810" s="57"/>
      <c r="Q810" s="57"/>
      <c r="T810" s="57"/>
      <c r="U810" s="57"/>
      <c r="X810" s="57"/>
      <c r="Y810" s="57"/>
      <c r="AB810" s="57"/>
      <c r="AC810" s="57"/>
      <c r="AF810" s="57"/>
      <c r="AG810" s="57"/>
      <c r="AJ810" s="57"/>
      <c r="AK810" s="57"/>
      <c r="AN810" s="57"/>
      <c r="AO810" s="57"/>
      <c r="AR810" s="57"/>
      <c r="AS810" s="57"/>
      <c r="AT810" s="91"/>
      <c r="AU810" s="91"/>
      <c r="AV810" s="57"/>
      <c r="AW810" s="57"/>
    </row>
    <row r="811" spans="4:49" ht="15.75" customHeight="1" x14ac:dyDescent="0.25">
      <c r="D811" s="90"/>
      <c r="E811" s="57"/>
      <c r="H811" s="57"/>
      <c r="I811" s="57"/>
      <c r="L811" s="57"/>
      <c r="M811" s="57"/>
      <c r="P811" s="57"/>
      <c r="Q811" s="57"/>
      <c r="T811" s="57"/>
      <c r="U811" s="57"/>
      <c r="X811" s="57"/>
      <c r="Y811" s="57"/>
      <c r="AB811" s="57"/>
      <c r="AC811" s="57"/>
      <c r="AF811" s="57"/>
      <c r="AG811" s="57"/>
      <c r="AJ811" s="57"/>
      <c r="AK811" s="57"/>
      <c r="AN811" s="57"/>
      <c r="AO811" s="57"/>
      <c r="AR811" s="57"/>
      <c r="AS811" s="57"/>
      <c r="AT811" s="91"/>
      <c r="AU811" s="91"/>
      <c r="AV811" s="57"/>
      <c r="AW811" s="57"/>
    </row>
    <row r="812" spans="4:49" ht="15.75" customHeight="1" x14ac:dyDescent="0.25">
      <c r="D812" s="90"/>
      <c r="E812" s="57"/>
      <c r="H812" s="57"/>
      <c r="I812" s="57"/>
      <c r="L812" s="57"/>
      <c r="M812" s="57"/>
      <c r="P812" s="57"/>
      <c r="Q812" s="57"/>
      <c r="T812" s="57"/>
      <c r="U812" s="57"/>
      <c r="X812" s="57"/>
      <c r="Y812" s="57"/>
      <c r="AB812" s="57"/>
      <c r="AC812" s="57"/>
      <c r="AF812" s="57"/>
      <c r="AG812" s="57"/>
      <c r="AJ812" s="57"/>
      <c r="AK812" s="57"/>
      <c r="AN812" s="57"/>
      <c r="AO812" s="57"/>
      <c r="AR812" s="57"/>
      <c r="AS812" s="57"/>
      <c r="AT812" s="91"/>
      <c r="AU812" s="91"/>
      <c r="AV812" s="57"/>
      <c r="AW812" s="57"/>
    </row>
    <row r="813" spans="4:49" ht="15.75" customHeight="1" x14ac:dyDescent="0.25">
      <c r="D813" s="90"/>
      <c r="E813" s="57"/>
      <c r="H813" s="57"/>
      <c r="I813" s="57"/>
      <c r="L813" s="57"/>
      <c r="M813" s="57"/>
      <c r="P813" s="57"/>
      <c r="Q813" s="57"/>
      <c r="T813" s="57"/>
      <c r="U813" s="57"/>
      <c r="X813" s="57"/>
      <c r="Y813" s="57"/>
      <c r="AB813" s="57"/>
      <c r="AC813" s="57"/>
      <c r="AF813" s="57"/>
      <c r="AG813" s="57"/>
      <c r="AJ813" s="57"/>
      <c r="AK813" s="57"/>
      <c r="AN813" s="57"/>
      <c r="AO813" s="57"/>
      <c r="AR813" s="57"/>
      <c r="AS813" s="57"/>
      <c r="AT813" s="91"/>
      <c r="AU813" s="91"/>
      <c r="AV813" s="57"/>
      <c r="AW813" s="57"/>
    </row>
    <row r="814" spans="4:49" ht="15.75" customHeight="1" x14ac:dyDescent="0.25">
      <c r="D814" s="90"/>
      <c r="E814" s="57"/>
      <c r="H814" s="57"/>
      <c r="I814" s="57"/>
      <c r="L814" s="57"/>
      <c r="M814" s="57"/>
      <c r="P814" s="57"/>
      <c r="Q814" s="57"/>
      <c r="T814" s="57"/>
      <c r="U814" s="57"/>
      <c r="X814" s="57"/>
      <c r="Y814" s="57"/>
      <c r="AB814" s="57"/>
      <c r="AC814" s="57"/>
      <c r="AF814" s="57"/>
      <c r="AG814" s="57"/>
      <c r="AJ814" s="57"/>
      <c r="AK814" s="57"/>
      <c r="AN814" s="57"/>
      <c r="AO814" s="57"/>
      <c r="AR814" s="57"/>
      <c r="AS814" s="57"/>
      <c r="AT814" s="91"/>
      <c r="AU814" s="91"/>
      <c r="AV814" s="57"/>
      <c r="AW814" s="57"/>
    </row>
    <row r="815" spans="4:49" ht="15.75" customHeight="1" x14ac:dyDescent="0.25">
      <c r="D815" s="90"/>
      <c r="E815" s="57"/>
      <c r="H815" s="57"/>
      <c r="I815" s="57"/>
      <c r="L815" s="57"/>
      <c r="M815" s="57"/>
      <c r="P815" s="57"/>
      <c r="Q815" s="57"/>
      <c r="T815" s="57"/>
      <c r="U815" s="57"/>
      <c r="X815" s="57"/>
      <c r="Y815" s="57"/>
      <c r="AB815" s="57"/>
      <c r="AC815" s="57"/>
      <c r="AF815" s="57"/>
      <c r="AG815" s="57"/>
      <c r="AJ815" s="57"/>
      <c r="AK815" s="57"/>
      <c r="AN815" s="57"/>
      <c r="AO815" s="57"/>
      <c r="AR815" s="57"/>
      <c r="AS815" s="57"/>
      <c r="AT815" s="91"/>
      <c r="AU815" s="91"/>
      <c r="AV815" s="57"/>
      <c r="AW815" s="57"/>
    </row>
    <row r="816" spans="4:49" ht="15.75" customHeight="1" x14ac:dyDescent="0.25">
      <c r="D816" s="90"/>
      <c r="E816" s="57"/>
      <c r="H816" s="57"/>
      <c r="I816" s="57"/>
      <c r="L816" s="57"/>
      <c r="M816" s="57"/>
      <c r="P816" s="57"/>
      <c r="Q816" s="57"/>
      <c r="T816" s="57"/>
      <c r="U816" s="57"/>
      <c r="X816" s="57"/>
      <c r="Y816" s="57"/>
      <c r="AB816" s="57"/>
      <c r="AC816" s="57"/>
      <c r="AF816" s="57"/>
      <c r="AG816" s="57"/>
      <c r="AJ816" s="57"/>
      <c r="AK816" s="57"/>
      <c r="AN816" s="57"/>
      <c r="AO816" s="57"/>
      <c r="AR816" s="57"/>
      <c r="AS816" s="57"/>
      <c r="AT816" s="91"/>
      <c r="AU816" s="91"/>
      <c r="AV816" s="57"/>
      <c r="AW816" s="57"/>
    </row>
    <row r="817" spans="4:49" ht="15.75" customHeight="1" x14ac:dyDescent="0.25">
      <c r="D817" s="90"/>
      <c r="E817" s="57"/>
      <c r="H817" s="57"/>
      <c r="I817" s="57"/>
      <c r="L817" s="57"/>
      <c r="M817" s="57"/>
      <c r="P817" s="57"/>
      <c r="Q817" s="57"/>
      <c r="T817" s="57"/>
      <c r="U817" s="57"/>
      <c r="X817" s="57"/>
      <c r="Y817" s="57"/>
      <c r="AB817" s="57"/>
      <c r="AC817" s="57"/>
      <c r="AF817" s="57"/>
      <c r="AG817" s="57"/>
      <c r="AJ817" s="57"/>
      <c r="AK817" s="57"/>
      <c r="AN817" s="57"/>
      <c r="AO817" s="57"/>
      <c r="AR817" s="57"/>
      <c r="AS817" s="57"/>
      <c r="AT817" s="91"/>
      <c r="AU817" s="91"/>
      <c r="AV817" s="57"/>
      <c r="AW817" s="57"/>
    </row>
    <row r="818" spans="4:49" ht="15.75" customHeight="1" x14ac:dyDescent="0.25">
      <c r="D818" s="90"/>
      <c r="E818" s="57"/>
      <c r="H818" s="57"/>
      <c r="I818" s="57"/>
      <c r="L818" s="57"/>
      <c r="M818" s="57"/>
      <c r="P818" s="57"/>
      <c r="Q818" s="57"/>
      <c r="T818" s="57"/>
      <c r="U818" s="57"/>
      <c r="X818" s="57"/>
      <c r="Y818" s="57"/>
      <c r="AB818" s="57"/>
      <c r="AC818" s="57"/>
      <c r="AF818" s="57"/>
      <c r="AG818" s="57"/>
      <c r="AJ818" s="57"/>
      <c r="AK818" s="57"/>
      <c r="AN818" s="57"/>
      <c r="AO818" s="57"/>
      <c r="AR818" s="57"/>
      <c r="AS818" s="57"/>
      <c r="AT818" s="91"/>
      <c r="AU818" s="91"/>
      <c r="AV818" s="57"/>
      <c r="AW818" s="57"/>
    </row>
    <row r="819" spans="4:49" ht="15.75" customHeight="1" x14ac:dyDescent="0.25">
      <c r="D819" s="90"/>
      <c r="E819" s="57"/>
      <c r="H819" s="57"/>
      <c r="I819" s="57"/>
      <c r="L819" s="57"/>
      <c r="M819" s="57"/>
      <c r="P819" s="57"/>
      <c r="Q819" s="57"/>
      <c r="T819" s="57"/>
      <c r="U819" s="57"/>
      <c r="X819" s="57"/>
      <c r="Y819" s="57"/>
      <c r="AB819" s="57"/>
      <c r="AC819" s="57"/>
      <c r="AF819" s="57"/>
      <c r="AG819" s="57"/>
      <c r="AJ819" s="57"/>
      <c r="AK819" s="57"/>
      <c r="AN819" s="57"/>
      <c r="AO819" s="57"/>
      <c r="AR819" s="57"/>
      <c r="AS819" s="57"/>
      <c r="AT819" s="91"/>
      <c r="AU819" s="91"/>
      <c r="AV819" s="57"/>
      <c r="AW819" s="57"/>
    </row>
    <row r="820" spans="4:49" ht="15.75" customHeight="1" x14ac:dyDescent="0.25">
      <c r="D820" s="90"/>
      <c r="E820" s="57"/>
      <c r="H820" s="57"/>
      <c r="I820" s="57"/>
      <c r="L820" s="57"/>
      <c r="M820" s="57"/>
      <c r="P820" s="57"/>
      <c r="Q820" s="57"/>
      <c r="T820" s="57"/>
      <c r="U820" s="57"/>
      <c r="X820" s="57"/>
      <c r="Y820" s="57"/>
      <c r="AB820" s="57"/>
      <c r="AC820" s="57"/>
      <c r="AF820" s="57"/>
      <c r="AG820" s="57"/>
      <c r="AJ820" s="57"/>
      <c r="AK820" s="57"/>
      <c r="AN820" s="57"/>
      <c r="AO820" s="57"/>
      <c r="AR820" s="57"/>
      <c r="AS820" s="57"/>
      <c r="AT820" s="91"/>
      <c r="AU820" s="91"/>
      <c r="AV820" s="57"/>
      <c r="AW820" s="57"/>
    </row>
    <row r="821" spans="4:49" ht="15.75" customHeight="1" x14ac:dyDescent="0.25">
      <c r="D821" s="90"/>
      <c r="E821" s="57"/>
      <c r="H821" s="57"/>
      <c r="I821" s="57"/>
      <c r="L821" s="57"/>
      <c r="M821" s="57"/>
      <c r="P821" s="57"/>
      <c r="Q821" s="57"/>
      <c r="T821" s="57"/>
      <c r="U821" s="57"/>
      <c r="X821" s="57"/>
      <c r="Y821" s="57"/>
      <c r="AB821" s="57"/>
      <c r="AC821" s="57"/>
      <c r="AF821" s="57"/>
      <c r="AG821" s="57"/>
      <c r="AJ821" s="57"/>
      <c r="AK821" s="57"/>
      <c r="AN821" s="57"/>
      <c r="AO821" s="57"/>
      <c r="AR821" s="57"/>
      <c r="AS821" s="57"/>
      <c r="AT821" s="91"/>
      <c r="AU821" s="91"/>
      <c r="AV821" s="57"/>
      <c r="AW821" s="57"/>
    </row>
    <row r="822" spans="4:49" ht="15.75" customHeight="1" x14ac:dyDescent="0.25">
      <c r="D822" s="90"/>
      <c r="E822" s="57"/>
      <c r="H822" s="57"/>
      <c r="I822" s="57"/>
      <c r="L822" s="57"/>
      <c r="M822" s="57"/>
      <c r="P822" s="57"/>
      <c r="Q822" s="57"/>
      <c r="T822" s="57"/>
      <c r="U822" s="57"/>
      <c r="X822" s="57"/>
      <c r="Y822" s="57"/>
      <c r="AB822" s="57"/>
      <c r="AC822" s="57"/>
      <c r="AF822" s="57"/>
      <c r="AG822" s="57"/>
      <c r="AJ822" s="57"/>
      <c r="AK822" s="57"/>
      <c r="AN822" s="57"/>
      <c r="AO822" s="57"/>
      <c r="AR822" s="57"/>
      <c r="AS822" s="57"/>
      <c r="AT822" s="91"/>
      <c r="AU822" s="91"/>
      <c r="AV822" s="57"/>
      <c r="AW822" s="57"/>
    </row>
    <row r="823" spans="4:49" ht="15.75" customHeight="1" x14ac:dyDescent="0.25">
      <c r="D823" s="90"/>
      <c r="E823" s="57"/>
      <c r="H823" s="57"/>
      <c r="I823" s="57"/>
      <c r="L823" s="57"/>
      <c r="M823" s="57"/>
      <c r="P823" s="57"/>
      <c r="Q823" s="57"/>
      <c r="T823" s="57"/>
      <c r="U823" s="57"/>
      <c r="X823" s="57"/>
      <c r="Y823" s="57"/>
      <c r="AB823" s="57"/>
      <c r="AC823" s="57"/>
      <c r="AF823" s="57"/>
      <c r="AG823" s="57"/>
      <c r="AJ823" s="57"/>
      <c r="AK823" s="57"/>
      <c r="AN823" s="57"/>
      <c r="AO823" s="57"/>
      <c r="AR823" s="57"/>
      <c r="AS823" s="57"/>
      <c r="AT823" s="91"/>
      <c r="AU823" s="91"/>
      <c r="AV823" s="57"/>
      <c r="AW823" s="57"/>
    </row>
    <row r="824" spans="4:49" ht="15.75" customHeight="1" x14ac:dyDescent="0.25">
      <c r="D824" s="90"/>
      <c r="E824" s="57"/>
      <c r="H824" s="57"/>
      <c r="I824" s="57"/>
      <c r="L824" s="57"/>
      <c r="M824" s="57"/>
      <c r="P824" s="57"/>
      <c r="Q824" s="57"/>
      <c r="T824" s="57"/>
      <c r="U824" s="57"/>
      <c r="X824" s="57"/>
      <c r="Y824" s="57"/>
      <c r="AB824" s="57"/>
      <c r="AC824" s="57"/>
      <c r="AF824" s="57"/>
      <c r="AG824" s="57"/>
      <c r="AJ824" s="57"/>
      <c r="AK824" s="57"/>
      <c r="AN824" s="57"/>
      <c r="AO824" s="57"/>
      <c r="AR824" s="57"/>
      <c r="AS824" s="57"/>
      <c r="AT824" s="91"/>
      <c r="AU824" s="91"/>
      <c r="AV824" s="57"/>
      <c r="AW824" s="57"/>
    </row>
    <row r="825" spans="4:49" ht="15.75" customHeight="1" x14ac:dyDescent="0.25">
      <c r="D825" s="90"/>
      <c r="E825" s="57"/>
      <c r="H825" s="57"/>
      <c r="I825" s="57"/>
      <c r="L825" s="57"/>
      <c r="M825" s="57"/>
      <c r="P825" s="57"/>
      <c r="Q825" s="57"/>
      <c r="T825" s="57"/>
      <c r="U825" s="57"/>
      <c r="X825" s="57"/>
      <c r="Y825" s="57"/>
      <c r="AB825" s="57"/>
      <c r="AC825" s="57"/>
      <c r="AF825" s="57"/>
      <c r="AG825" s="57"/>
      <c r="AJ825" s="57"/>
      <c r="AK825" s="57"/>
      <c r="AN825" s="57"/>
      <c r="AO825" s="57"/>
      <c r="AR825" s="57"/>
      <c r="AS825" s="57"/>
      <c r="AT825" s="91"/>
      <c r="AU825" s="91"/>
      <c r="AV825" s="57"/>
      <c r="AW825" s="57"/>
    </row>
    <row r="826" spans="4:49" ht="15.75" customHeight="1" x14ac:dyDescent="0.25">
      <c r="D826" s="90"/>
      <c r="E826" s="57"/>
      <c r="H826" s="57"/>
      <c r="I826" s="57"/>
      <c r="L826" s="57"/>
      <c r="M826" s="57"/>
      <c r="P826" s="57"/>
      <c r="Q826" s="57"/>
      <c r="T826" s="57"/>
      <c r="U826" s="57"/>
      <c r="X826" s="57"/>
      <c r="Y826" s="57"/>
      <c r="AB826" s="57"/>
      <c r="AC826" s="57"/>
      <c r="AF826" s="57"/>
      <c r="AG826" s="57"/>
      <c r="AJ826" s="57"/>
      <c r="AK826" s="57"/>
      <c r="AN826" s="57"/>
      <c r="AO826" s="57"/>
      <c r="AR826" s="57"/>
      <c r="AS826" s="57"/>
      <c r="AT826" s="91"/>
      <c r="AU826" s="91"/>
      <c r="AV826" s="57"/>
      <c r="AW826" s="57"/>
    </row>
    <row r="827" spans="4:49" ht="15.75" customHeight="1" x14ac:dyDescent="0.25">
      <c r="D827" s="90"/>
      <c r="E827" s="57"/>
      <c r="H827" s="57"/>
      <c r="I827" s="57"/>
      <c r="L827" s="57"/>
      <c r="M827" s="57"/>
      <c r="P827" s="57"/>
      <c r="Q827" s="57"/>
      <c r="T827" s="57"/>
      <c r="U827" s="57"/>
      <c r="X827" s="57"/>
      <c r="Y827" s="57"/>
      <c r="AB827" s="57"/>
      <c r="AC827" s="57"/>
      <c r="AF827" s="57"/>
      <c r="AG827" s="57"/>
      <c r="AJ827" s="57"/>
      <c r="AK827" s="57"/>
      <c r="AN827" s="57"/>
      <c r="AO827" s="57"/>
      <c r="AR827" s="57"/>
      <c r="AS827" s="57"/>
      <c r="AT827" s="91"/>
      <c r="AU827" s="91"/>
      <c r="AV827" s="57"/>
      <c r="AW827" s="57"/>
    </row>
    <row r="828" spans="4:49" ht="15.75" customHeight="1" x14ac:dyDescent="0.25">
      <c r="D828" s="90"/>
      <c r="E828" s="57"/>
      <c r="H828" s="57"/>
      <c r="I828" s="57"/>
      <c r="L828" s="57"/>
      <c r="M828" s="57"/>
      <c r="P828" s="57"/>
      <c r="Q828" s="57"/>
      <c r="T828" s="57"/>
      <c r="U828" s="57"/>
      <c r="X828" s="57"/>
      <c r="Y828" s="57"/>
      <c r="AB828" s="57"/>
      <c r="AC828" s="57"/>
      <c r="AF828" s="57"/>
      <c r="AG828" s="57"/>
      <c r="AJ828" s="57"/>
      <c r="AK828" s="57"/>
      <c r="AN828" s="57"/>
      <c r="AO828" s="57"/>
      <c r="AR828" s="57"/>
      <c r="AS828" s="57"/>
      <c r="AT828" s="91"/>
      <c r="AU828" s="91"/>
      <c r="AV828" s="57"/>
      <c r="AW828" s="57"/>
    </row>
    <row r="829" spans="4:49" ht="15.75" customHeight="1" x14ac:dyDescent="0.25">
      <c r="D829" s="90"/>
      <c r="E829" s="57"/>
      <c r="H829" s="57"/>
      <c r="I829" s="57"/>
      <c r="L829" s="57"/>
      <c r="M829" s="57"/>
      <c r="P829" s="57"/>
      <c r="Q829" s="57"/>
      <c r="T829" s="57"/>
      <c r="U829" s="57"/>
      <c r="X829" s="57"/>
      <c r="Y829" s="57"/>
      <c r="AB829" s="57"/>
      <c r="AC829" s="57"/>
      <c r="AF829" s="57"/>
      <c r="AG829" s="57"/>
      <c r="AJ829" s="57"/>
      <c r="AK829" s="57"/>
      <c r="AN829" s="57"/>
      <c r="AO829" s="57"/>
      <c r="AR829" s="57"/>
      <c r="AS829" s="57"/>
      <c r="AT829" s="91"/>
      <c r="AU829" s="91"/>
      <c r="AV829" s="57"/>
      <c r="AW829" s="57"/>
    </row>
    <row r="830" spans="4:49" ht="15.75" customHeight="1" x14ac:dyDescent="0.25">
      <c r="D830" s="90"/>
      <c r="E830" s="57"/>
      <c r="H830" s="57"/>
      <c r="I830" s="57"/>
      <c r="L830" s="57"/>
      <c r="M830" s="57"/>
      <c r="P830" s="57"/>
      <c r="Q830" s="57"/>
      <c r="T830" s="57"/>
      <c r="U830" s="57"/>
      <c r="X830" s="57"/>
      <c r="Y830" s="57"/>
      <c r="AB830" s="57"/>
      <c r="AC830" s="57"/>
      <c r="AF830" s="57"/>
      <c r="AG830" s="57"/>
      <c r="AJ830" s="57"/>
      <c r="AK830" s="57"/>
      <c r="AN830" s="57"/>
      <c r="AO830" s="57"/>
      <c r="AR830" s="57"/>
      <c r="AS830" s="57"/>
      <c r="AT830" s="91"/>
      <c r="AU830" s="91"/>
      <c r="AV830" s="57"/>
      <c r="AW830" s="57"/>
    </row>
    <row r="831" spans="4:49" ht="15.75" customHeight="1" x14ac:dyDescent="0.25">
      <c r="D831" s="90"/>
      <c r="E831" s="57"/>
      <c r="H831" s="57"/>
      <c r="I831" s="57"/>
      <c r="L831" s="57"/>
      <c r="M831" s="57"/>
      <c r="P831" s="57"/>
      <c r="Q831" s="57"/>
      <c r="T831" s="57"/>
      <c r="U831" s="57"/>
      <c r="X831" s="57"/>
      <c r="Y831" s="57"/>
      <c r="AB831" s="57"/>
      <c r="AC831" s="57"/>
      <c r="AF831" s="57"/>
      <c r="AG831" s="57"/>
      <c r="AJ831" s="57"/>
      <c r="AK831" s="57"/>
      <c r="AN831" s="57"/>
      <c r="AO831" s="57"/>
      <c r="AR831" s="57"/>
      <c r="AS831" s="57"/>
      <c r="AT831" s="91"/>
      <c r="AU831" s="91"/>
      <c r="AV831" s="57"/>
      <c r="AW831" s="57"/>
    </row>
    <row r="832" spans="4:49" ht="15.75" customHeight="1" x14ac:dyDescent="0.25">
      <c r="D832" s="90"/>
      <c r="E832" s="57"/>
      <c r="H832" s="57"/>
      <c r="I832" s="57"/>
      <c r="L832" s="57"/>
      <c r="M832" s="57"/>
      <c r="P832" s="57"/>
      <c r="Q832" s="57"/>
      <c r="T832" s="57"/>
      <c r="U832" s="57"/>
      <c r="X832" s="57"/>
      <c r="Y832" s="57"/>
      <c r="AB832" s="57"/>
      <c r="AC832" s="57"/>
      <c r="AF832" s="57"/>
      <c r="AG832" s="57"/>
      <c r="AJ832" s="57"/>
      <c r="AK832" s="57"/>
      <c r="AN832" s="57"/>
      <c r="AO832" s="57"/>
      <c r="AR832" s="57"/>
      <c r="AS832" s="57"/>
      <c r="AT832" s="91"/>
      <c r="AU832" s="91"/>
      <c r="AV832" s="57"/>
      <c r="AW832" s="57"/>
    </row>
    <row r="833" spans="4:49" ht="15.75" customHeight="1" x14ac:dyDescent="0.25">
      <c r="D833" s="90"/>
      <c r="E833" s="57"/>
      <c r="H833" s="57"/>
      <c r="I833" s="57"/>
      <c r="L833" s="57"/>
      <c r="M833" s="57"/>
      <c r="P833" s="57"/>
      <c r="Q833" s="57"/>
      <c r="T833" s="57"/>
      <c r="U833" s="57"/>
      <c r="X833" s="57"/>
      <c r="Y833" s="57"/>
      <c r="AB833" s="57"/>
      <c r="AC833" s="57"/>
      <c r="AF833" s="57"/>
      <c r="AG833" s="57"/>
      <c r="AJ833" s="57"/>
      <c r="AK833" s="57"/>
      <c r="AN833" s="57"/>
      <c r="AO833" s="57"/>
      <c r="AR833" s="57"/>
      <c r="AS833" s="57"/>
      <c r="AT833" s="91"/>
      <c r="AU833" s="91"/>
      <c r="AV833" s="57"/>
      <c r="AW833" s="57"/>
    </row>
    <row r="834" spans="4:49" ht="15.75" customHeight="1" x14ac:dyDescent="0.25">
      <c r="D834" s="90"/>
      <c r="E834" s="57"/>
      <c r="H834" s="57"/>
      <c r="I834" s="57"/>
      <c r="L834" s="57"/>
      <c r="M834" s="57"/>
      <c r="P834" s="57"/>
      <c r="Q834" s="57"/>
      <c r="T834" s="57"/>
      <c r="U834" s="57"/>
      <c r="X834" s="57"/>
      <c r="Y834" s="57"/>
      <c r="AB834" s="57"/>
      <c r="AC834" s="57"/>
      <c r="AF834" s="57"/>
      <c r="AG834" s="57"/>
      <c r="AJ834" s="57"/>
      <c r="AK834" s="57"/>
      <c r="AN834" s="57"/>
      <c r="AO834" s="57"/>
      <c r="AR834" s="57"/>
      <c r="AS834" s="57"/>
      <c r="AT834" s="91"/>
      <c r="AU834" s="91"/>
      <c r="AV834" s="57"/>
      <c r="AW834" s="57"/>
    </row>
    <row r="835" spans="4:49" ht="15.75" customHeight="1" x14ac:dyDescent="0.25">
      <c r="D835" s="90"/>
      <c r="E835" s="57"/>
      <c r="H835" s="57"/>
      <c r="I835" s="57"/>
      <c r="L835" s="57"/>
      <c r="M835" s="57"/>
      <c r="P835" s="57"/>
      <c r="Q835" s="57"/>
      <c r="T835" s="57"/>
      <c r="U835" s="57"/>
      <c r="X835" s="57"/>
      <c r="Y835" s="57"/>
      <c r="AB835" s="57"/>
      <c r="AC835" s="57"/>
      <c r="AF835" s="57"/>
      <c r="AG835" s="57"/>
      <c r="AJ835" s="57"/>
      <c r="AK835" s="57"/>
      <c r="AN835" s="57"/>
      <c r="AO835" s="57"/>
      <c r="AR835" s="57"/>
      <c r="AS835" s="57"/>
      <c r="AT835" s="91"/>
      <c r="AU835" s="91"/>
      <c r="AV835" s="57"/>
      <c r="AW835" s="57"/>
    </row>
    <row r="836" spans="4:49" ht="15.75" customHeight="1" x14ac:dyDescent="0.25">
      <c r="D836" s="90"/>
      <c r="E836" s="57"/>
      <c r="H836" s="57"/>
      <c r="I836" s="57"/>
      <c r="L836" s="57"/>
      <c r="M836" s="57"/>
      <c r="P836" s="57"/>
      <c r="Q836" s="57"/>
      <c r="T836" s="57"/>
      <c r="U836" s="57"/>
      <c r="X836" s="57"/>
      <c r="Y836" s="57"/>
      <c r="AB836" s="57"/>
      <c r="AC836" s="57"/>
      <c r="AF836" s="57"/>
      <c r="AG836" s="57"/>
      <c r="AJ836" s="57"/>
      <c r="AK836" s="57"/>
      <c r="AN836" s="57"/>
      <c r="AO836" s="57"/>
      <c r="AR836" s="57"/>
      <c r="AS836" s="57"/>
      <c r="AT836" s="91"/>
      <c r="AU836" s="91"/>
      <c r="AV836" s="57"/>
      <c r="AW836" s="57"/>
    </row>
    <row r="837" spans="4:49" ht="15.75" customHeight="1" x14ac:dyDescent="0.25">
      <c r="D837" s="90"/>
      <c r="E837" s="57"/>
      <c r="H837" s="57"/>
      <c r="I837" s="57"/>
      <c r="L837" s="57"/>
      <c r="M837" s="57"/>
      <c r="P837" s="57"/>
      <c r="Q837" s="57"/>
      <c r="T837" s="57"/>
      <c r="U837" s="57"/>
      <c r="X837" s="57"/>
      <c r="Y837" s="57"/>
      <c r="AB837" s="57"/>
      <c r="AC837" s="57"/>
      <c r="AF837" s="57"/>
      <c r="AG837" s="57"/>
      <c r="AJ837" s="57"/>
      <c r="AK837" s="57"/>
      <c r="AN837" s="57"/>
      <c r="AO837" s="57"/>
      <c r="AR837" s="57"/>
      <c r="AS837" s="57"/>
      <c r="AT837" s="91"/>
      <c r="AU837" s="91"/>
      <c r="AV837" s="57"/>
      <c r="AW837" s="57"/>
    </row>
    <row r="838" spans="4:49" ht="15.75" customHeight="1" x14ac:dyDescent="0.25">
      <c r="D838" s="90"/>
      <c r="E838" s="57"/>
      <c r="H838" s="57"/>
      <c r="I838" s="57"/>
      <c r="L838" s="57"/>
      <c r="M838" s="57"/>
      <c r="P838" s="57"/>
      <c r="Q838" s="57"/>
      <c r="T838" s="57"/>
      <c r="U838" s="57"/>
      <c r="X838" s="57"/>
      <c r="Y838" s="57"/>
      <c r="AB838" s="57"/>
      <c r="AC838" s="57"/>
      <c r="AF838" s="57"/>
      <c r="AG838" s="57"/>
      <c r="AJ838" s="57"/>
      <c r="AK838" s="57"/>
      <c r="AN838" s="57"/>
      <c r="AO838" s="57"/>
      <c r="AR838" s="57"/>
      <c r="AS838" s="57"/>
      <c r="AT838" s="91"/>
      <c r="AU838" s="91"/>
      <c r="AV838" s="57"/>
      <c r="AW838" s="57"/>
    </row>
    <row r="839" spans="4:49" ht="15.75" customHeight="1" x14ac:dyDescent="0.25">
      <c r="D839" s="90"/>
      <c r="E839" s="57"/>
      <c r="H839" s="57"/>
      <c r="I839" s="57"/>
      <c r="L839" s="57"/>
      <c r="M839" s="57"/>
      <c r="P839" s="57"/>
      <c r="Q839" s="57"/>
      <c r="T839" s="57"/>
      <c r="U839" s="57"/>
      <c r="X839" s="57"/>
      <c r="Y839" s="57"/>
      <c r="AB839" s="57"/>
      <c r="AC839" s="57"/>
      <c r="AF839" s="57"/>
      <c r="AG839" s="57"/>
      <c r="AJ839" s="57"/>
      <c r="AK839" s="57"/>
      <c r="AN839" s="57"/>
      <c r="AO839" s="57"/>
      <c r="AR839" s="57"/>
      <c r="AS839" s="57"/>
      <c r="AT839" s="91"/>
      <c r="AU839" s="91"/>
      <c r="AV839" s="57"/>
      <c r="AW839" s="57"/>
    </row>
    <row r="840" spans="4:49" ht="15.75" customHeight="1" x14ac:dyDescent="0.25">
      <c r="D840" s="90"/>
      <c r="E840" s="57"/>
      <c r="H840" s="57"/>
      <c r="I840" s="57"/>
      <c r="L840" s="57"/>
      <c r="M840" s="57"/>
      <c r="P840" s="57"/>
      <c r="Q840" s="57"/>
      <c r="T840" s="57"/>
      <c r="U840" s="57"/>
      <c r="X840" s="57"/>
      <c r="Y840" s="57"/>
      <c r="AB840" s="57"/>
      <c r="AC840" s="57"/>
      <c r="AF840" s="57"/>
      <c r="AG840" s="57"/>
      <c r="AJ840" s="57"/>
      <c r="AK840" s="57"/>
      <c r="AN840" s="57"/>
      <c r="AO840" s="57"/>
      <c r="AR840" s="57"/>
      <c r="AS840" s="57"/>
      <c r="AT840" s="91"/>
      <c r="AU840" s="91"/>
      <c r="AV840" s="57"/>
      <c r="AW840" s="57"/>
    </row>
    <row r="841" spans="4:49" ht="15.75" customHeight="1" x14ac:dyDescent="0.25">
      <c r="D841" s="90"/>
      <c r="E841" s="57"/>
      <c r="H841" s="57"/>
      <c r="I841" s="57"/>
      <c r="L841" s="57"/>
      <c r="M841" s="57"/>
      <c r="P841" s="57"/>
      <c r="Q841" s="57"/>
      <c r="T841" s="57"/>
      <c r="U841" s="57"/>
      <c r="X841" s="57"/>
      <c r="Y841" s="57"/>
      <c r="AB841" s="57"/>
      <c r="AC841" s="57"/>
      <c r="AF841" s="57"/>
      <c r="AG841" s="57"/>
      <c r="AJ841" s="57"/>
      <c r="AK841" s="57"/>
      <c r="AN841" s="57"/>
      <c r="AO841" s="57"/>
      <c r="AR841" s="57"/>
      <c r="AS841" s="57"/>
      <c r="AT841" s="91"/>
      <c r="AU841" s="91"/>
      <c r="AV841" s="57"/>
      <c r="AW841" s="57"/>
    </row>
    <row r="842" spans="4:49" ht="15.75" customHeight="1" x14ac:dyDescent="0.25">
      <c r="D842" s="90"/>
      <c r="E842" s="57"/>
      <c r="H842" s="57"/>
      <c r="I842" s="57"/>
      <c r="L842" s="57"/>
      <c r="M842" s="57"/>
      <c r="P842" s="57"/>
      <c r="Q842" s="57"/>
      <c r="T842" s="57"/>
      <c r="U842" s="57"/>
      <c r="X842" s="57"/>
      <c r="Y842" s="57"/>
      <c r="AB842" s="57"/>
      <c r="AC842" s="57"/>
      <c r="AF842" s="57"/>
      <c r="AG842" s="57"/>
      <c r="AJ842" s="57"/>
      <c r="AK842" s="57"/>
      <c r="AN842" s="57"/>
      <c r="AO842" s="57"/>
      <c r="AR842" s="57"/>
      <c r="AS842" s="57"/>
      <c r="AT842" s="91"/>
      <c r="AU842" s="91"/>
      <c r="AV842" s="57"/>
      <c r="AW842" s="57"/>
    </row>
    <row r="843" spans="4:49" ht="15.75" customHeight="1" x14ac:dyDescent="0.25">
      <c r="D843" s="90"/>
      <c r="E843" s="57"/>
      <c r="H843" s="57"/>
      <c r="I843" s="57"/>
      <c r="L843" s="57"/>
      <c r="M843" s="57"/>
      <c r="P843" s="57"/>
      <c r="Q843" s="57"/>
      <c r="T843" s="57"/>
      <c r="U843" s="57"/>
      <c r="X843" s="57"/>
      <c r="Y843" s="57"/>
      <c r="AB843" s="57"/>
      <c r="AC843" s="57"/>
      <c r="AF843" s="57"/>
      <c r="AG843" s="57"/>
      <c r="AJ843" s="57"/>
      <c r="AK843" s="57"/>
      <c r="AN843" s="57"/>
      <c r="AO843" s="57"/>
      <c r="AR843" s="57"/>
      <c r="AS843" s="57"/>
      <c r="AT843" s="91"/>
      <c r="AU843" s="91"/>
      <c r="AV843" s="57"/>
      <c r="AW843" s="57"/>
    </row>
    <row r="844" spans="4:49" ht="15.75" customHeight="1" x14ac:dyDescent="0.25">
      <c r="D844" s="90"/>
      <c r="E844" s="57"/>
      <c r="H844" s="57"/>
      <c r="I844" s="57"/>
      <c r="L844" s="57"/>
      <c r="M844" s="57"/>
      <c r="P844" s="57"/>
      <c r="Q844" s="57"/>
      <c r="T844" s="57"/>
      <c r="U844" s="57"/>
      <c r="X844" s="57"/>
      <c r="Y844" s="57"/>
      <c r="AB844" s="57"/>
      <c r="AC844" s="57"/>
      <c r="AF844" s="57"/>
      <c r="AG844" s="57"/>
      <c r="AJ844" s="57"/>
      <c r="AK844" s="57"/>
      <c r="AN844" s="57"/>
      <c r="AO844" s="57"/>
      <c r="AR844" s="57"/>
      <c r="AS844" s="57"/>
      <c r="AT844" s="91"/>
      <c r="AU844" s="91"/>
      <c r="AV844" s="57"/>
      <c r="AW844" s="57"/>
    </row>
    <row r="845" spans="4:49" ht="15.75" customHeight="1" x14ac:dyDescent="0.25">
      <c r="D845" s="90"/>
      <c r="E845" s="57"/>
      <c r="H845" s="57"/>
      <c r="I845" s="57"/>
      <c r="L845" s="57"/>
      <c r="M845" s="57"/>
      <c r="P845" s="57"/>
      <c r="Q845" s="57"/>
      <c r="T845" s="57"/>
      <c r="U845" s="57"/>
      <c r="X845" s="57"/>
      <c r="Y845" s="57"/>
      <c r="AB845" s="57"/>
      <c r="AC845" s="57"/>
      <c r="AF845" s="57"/>
      <c r="AG845" s="57"/>
      <c r="AJ845" s="57"/>
      <c r="AK845" s="57"/>
      <c r="AN845" s="57"/>
      <c r="AO845" s="57"/>
      <c r="AR845" s="57"/>
      <c r="AS845" s="57"/>
      <c r="AT845" s="91"/>
      <c r="AU845" s="91"/>
      <c r="AV845" s="57"/>
      <c r="AW845" s="57"/>
    </row>
    <row r="846" spans="4:49" ht="15.75" customHeight="1" x14ac:dyDescent="0.25">
      <c r="D846" s="90"/>
      <c r="E846" s="57"/>
      <c r="H846" s="57"/>
      <c r="I846" s="57"/>
      <c r="L846" s="57"/>
      <c r="M846" s="57"/>
      <c r="P846" s="57"/>
      <c r="Q846" s="57"/>
      <c r="T846" s="57"/>
      <c r="U846" s="57"/>
      <c r="X846" s="57"/>
      <c r="Y846" s="57"/>
      <c r="AB846" s="57"/>
      <c r="AC846" s="57"/>
      <c r="AF846" s="57"/>
      <c r="AG846" s="57"/>
      <c r="AJ846" s="57"/>
      <c r="AK846" s="57"/>
      <c r="AN846" s="57"/>
      <c r="AO846" s="57"/>
      <c r="AR846" s="57"/>
      <c r="AS846" s="57"/>
      <c r="AT846" s="91"/>
      <c r="AU846" s="91"/>
      <c r="AV846" s="57"/>
      <c r="AW846" s="57"/>
    </row>
    <row r="847" spans="4:49" ht="15.75" customHeight="1" x14ac:dyDescent="0.25">
      <c r="D847" s="90"/>
      <c r="E847" s="57"/>
      <c r="H847" s="57"/>
      <c r="I847" s="57"/>
      <c r="L847" s="57"/>
      <c r="M847" s="57"/>
      <c r="P847" s="57"/>
      <c r="Q847" s="57"/>
      <c r="T847" s="57"/>
      <c r="U847" s="57"/>
      <c r="X847" s="57"/>
      <c r="Y847" s="57"/>
      <c r="AB847" s="57"/>
      <c r="AC847" s="57"/>
      <c r="AF847" s="57"/>
      <c r="AG847" s="57"/>
      <c r="AJ847" s="57"/>
      <c r="AK847" s="57"/>
      <c r="AN847" s="57"/>
      <c r="AO847" s="57"/>
      <c r="AR847" s="57"/>
      <c r="AS847" s="57"/>
      <c r="AT847" s="91"/>
      <c r="AU847" s="91"/>
      <c r="AV847" s="57"/>
      <c r="AW847" s="57"/>
    </row>
    <row r="848" spans="4:49" ht="15.75" customHeight="1" x14ac:dyDescent="0.25">
      <c r="D848" s="90"/>
      <c r="E848" s="57"/>
      <c r="H848" s="57"/>
      <c r="I848" s="57"/>
      <c r="L848" s="57"/>
      <c r="M848" s="57"/>
      <c r="P848" s="57"/>
      <c r="Q848" s="57"/>
      <c r="T848" s="57"/>
      <c r="U848" s="57"/>
      <c r="X848" s="57"/>
      <c r="Y848" s="57"/>
      <c r="AB848" s="57"/>
      <c r="AC848" s="57"/>
      <c r="AF848" s="57"/>
      <c r="AG848" s="57"/>
      <c r="AJ848" s="57"/>
      <c r="AK848" s="57"/>
      <c r="AN848" s="57"/>
      <c r="AO848" s="57"/>
      <c r="AR848" s="57"/>
      <c r="AS848" s="57"/>
      <c r="AT848" s="91"/>
      <c r="AU848" s="91"/>
      <c r="AV848" s="57"/>
      <c r="AW848" s="57"/>
    </row>
    <row r="849" spans="4:49" ht="15.75" customHeight="1" x14ac:dyDescent="0.25">
      <c r="D849" s="90"/>
      <c r="E849" s="57"/>
      <c r="H849" s="57"/>
      <c r="I849" s="57"/>
      <c r="L849" s="57"/>
      <c r="M849" s="57"/>
      <c r="P849" s="57"/>
      <c r="Q849" s="57"/>
      <c r="T849" s="57"/>
      <c r="U849" s="57"/>
      <c r="X849" s="57"/>
      <c r="Y849" s="57"/>
      <c r="AB849" s="57"/>
      <c r="AC849" s="57"/>
      <c r="AF849" s="57"/>
      <c r="AG849" s="57"/>
      <c r="AJ849" s="57"/>
      <c r="AK849" s="57"/>
      <c r="AN849" s="57"/>
      <c r="AO849" s="57"/>
      <c r="AR849" s="57"/>
      <c r="AS849" s="57"/>
      <c r="AT849" s="91"/>
      <c r="AU849" s="91"/>
      <c r="AV849" s="57"/>
      <c r="AW849" s="57"/>
    </row>
    <row r="850" spans="4:49" ht="15.75" customHeight="1" x14ac:dyDescent="0.25">
      <c r="D850" s="90"/>
      <c r="E850" s="57"/>
      <c r="H850" s="57"/>
      <c r="I850" s="57"/>
      <c r="L850" s="57"/>
      <c r="M850" s="57"/>
      <c r="P850" s="57"/>
      <c r="Q850" s="57"/>
      <c r="T850" s="57"/>
      <c r="U850" s="57"/>
      <c r="X850" s="57"/>
      <c r="Y850" s="57"/>
      <c r="AB850" s="57"/>
      <c r="AC850" s="57"/>
      <c r="AF850" s="57"/>
      <c r="AG850" s="57"/>
      <c r="AJ850" s="57"/>
      <c r="AK850" s="57"/>
      <c r="AN850" s="57"/>
      <c r="AO850" s="57"/>
      <c r="AR850" s="57"/>
      <c r="AS850" s="57"/>
      <c r="AT850" s="91"/>
      <c r="AU850" s="91"/>
      <c r="AV850" s="57"/>
      <c r="AW850" s="57"/>
    </row>
    <row r="851" spans="4:49" ht="15.75" customHeight="1" x14ac:dyDescent="0.25">
      <c r="D851" s="90"/>
      <c r="E851" s="57"/>
      <c r="H851" s="57"/>
      <c r="I851" s="57"/>
      <c r="L851" s="57"/>
      <c r="M851" s="57"/>
      <c r="P851" s="57"/>
      <c r="Q851" s="57"/>
      <c r="T851" s="57"/>
      <c r="U851" s="57"/>
      <c r="X851" s="57"/>
      <c r="Y851" s="57"/>
      <c r="AB851" s="57"/>
      <c r="AC851" s="57"/>
      <c r="AF851" s="57"/>
      <c r="AG851" s="57"/>
      <c r="AJ851" s="57"/>
      <c r="AK851" s="57"/>
      <c r="AN851" s="57"/>
      <c r="AO851" s="57"/>
      <c r="AR851" s="57"/>
      <c r="AS851" s="57"/>
      <c r="AT851" s="91"/>
      <c r="AU851" s="91"/>
      <c r="AV851" s="57"/>
      <c r="AW851" s="57"/>
    </row>
    <row r="852" spans="4:49" ht="15.75" customHeight="1" x14ac:dyDescent="0.25">
      <c r="D852" s="90"/>
      <c r="E852" s="57"/>
      <c r="H852" s="57"/>
      <c r="I852" s="57"/>
      <c r="L852" s="57"/>
      <c r="M852" s="57"/>
      <c r="P852" s="57"/>
      <c r="Q852" s="57"/>
      <c r="T852" s="57"/>
      <c r="U852" s="57"/>
      <c r="X852" s="57"/>
      <c r="Y852" s="57"/>
      <c r="AB852" s="57"/>
      <c r="AC852" s="57"/>
      <c r="AF852" s="57"/>
      <c r="AG852" s="57"/>
      <c r="AJ852" s="57"/>
      <c r="AK852" s="57"/>
      <c r="AN852" s="57"/>
      <c r="AO852" s="57"/>
      <c r="AR852" s="57"/>
      <c r="AS852" s="57"/>
      <c r="AT852" s="91"/>
      <c r="AU852" s="91"/>
      <c r="AV852" s="57"/>
      <c r="AW852" s="57"/>
    </row>
    <row r="853" spans="4:49" ht="15.75" customHeight="1" x14ac:dyDescent="0.25">
      <c r="D853" s="90"/>
      <c r="E853" s="57"/>
      <c r="H853" s="57"/>
      <c r="I853" s="57"/>
      <c r="L853" s="57"/>
      <c r="M853" s="57"/>
      <c r="P853" s="57"/>
      <c r="Q853" s="57"/>
      <c r="T853" s="57"/>
      <c r="U853" s="57"/>
      <c r="X853" s="57"/>
      <c r="Y853" s="57"/>
      <c r="AB853" s="57"/>
      <c r="AC853" s="57"/>
      <c r="AF853" s="57"/>
      <c r="AG853" s="57"/>
      <c r="AJ853" s="57"/>
      <c r="AK853" s="57"/>
      <c r="AN853" s="57"/>
      <c r="AO853" s="57"/>
      <c r="AR853" s="57"/>
      <c r="AS853" s="57"/>
      <c r="AT853" s="91"/>
      <c r="AU853" s="91"/>
      <c r="AV853" s="57"/>
      <c r="AW853" s="57"/>
    </row>
    <row r="854" spans="4:49" ht="15.75" customHeight="1" x14ac:dyDescent="0.25">
      <c r="D854" s="90"/>
      <c r="E854" s="57"/>
      <c r="H854" s="57"/>
      <c r="I854" s="57"/>
      <c r="L854" s="57"/>
      <c r="M854" s="57"/>
      <c r="P854" s="57"/>
      <c r="Q854" s="57"/>
      <c r="T854" s="57"/>
      <c r="U854" s="57"/>
      <c r="X854" s="57"/>
      <c r="Y854" s="57"/>
      <c r="AB854" s="57"/>
      <c r="AC854" s="57"/>
      <c r="AF854" s="57"/>
      <c r="AG854" s="57"/>
      <c r="AJ854" s="57"/>
      <c r="AK854" s="57"/>
      <c r="AN854" s="57"/>
      <c r="AO854" s="57"/>
      <c r="AR854" s="57"/>
      <c r="AS854" s="57"/>
      <c r="AT854" s="91"/>
      <c r="AU854" s="91"/>
      <c r="AV854" s="57"/>
      <c r="AW854" s="57"/>
    </row>
    <row r="855" spans="4:49" ht="15.75" customHeight="1" x14ac:dyDescent="0.25">
      <c r="D855" s="90"/>
      <c r="E855" s="57"/>
      <c r="H855" s="57"/>
      <c r="I855" s="57"/>
      <c r="L855" s="57"/>
      <c r="M855" s="57"/>
      <c r="P855" s="57"/>
      <c r="Q855" s="57"/>
      <c r="T855" s="57"/>
      <c r="U855" s="57"/>
      <c r="X855" s="57"/>
      <c r="Y855" s="57"/>
      <c r="AB855" s="57"/>
      <c r="AC855" s="57"/>
      <c r="AF855" s="57"/>
      <c r="AG855" s="57"/>
      <c r="AJ855" s="57"/>
      <c r="AK855" s="57"/>
      <c r="AN855" s="57"/>
      <c r="AO855" s="57"/>
      <c r="AR855" s="57"/>
      <c r="AS855" s="57"/>
      <c r="AT855" s="91"/>
      <c r="AU855" s="91"/>
      <c r="AV855" s="57"/>
      <c r="AW855" s="57"/>
    </row>
    <row r="856" spans="4:49" ht="15.75" customHeight="1" x14ac:dyDescent="0.25">
      <c r="D856" s="90"/>
      <c r="E856" s="57"/>
      <c r="H856" s="57"/>
      <c r="I856" s="57"/>
      <c r="L856" s="57"/>
      <c r="M856" s="57"/>
      <c r="P856" s="57"/>
      <c r="Q856" s="57"/>
      <c r="T856" s="57"/>
      <c r="U856" s="57"/>
      <c r="X856" s="57"/>
      <c r="Y856" s="57"/>
      <c r="AB856" s="57"/>
      <c r="AC856" s="57"/>
      <c r="AF856" s="57"/>
      <c r="AG856" s="57"/>
      <c r="AJ856" s="57"/>
      <c r="AK856" s="57"/>
      <c r="AN856" s="57"/>
      <c r="AO856" s="57"/>
      <c r="AR856" s="57"/>
      <c r="AS856" s="57"/>
      <c r="AT856" s="91"/>
      <c r="AU856" s="91"/>
      <c r="AV856" s="57"/>
      <c r="AW856" s="57"/>
    </row>
    <row r="857" spans="4:49" ht="15.75" customHeight="1" x14ac:dyDescent="0.25">
      <c r="D857" s="90"/>
      <c r="E857" s="57"/>
      <c r="H857" s="57"/>
      <c r="I857" s="57"/>
      <c r="L857" s="57"/>
      <c r="M857" s="57"/>
      <c r="P857" s="57"/>
      <c r="Q857" s="57"/>
      <c r="T857" s="57"/>
      <c r="U857" s="57"/>
      <c r="X857" s="57"/>
      <c r="Y857" s="57"/>
      <c r="AB857" s="57"/>
      <c r="AC857" s="57"/>
      <c r="AF857" s="57"/>
      <c r="AG857" s="57"/>
      <c r="AJ857" s="57"/>
      <c r="AK857" s="57"/>
      <c r="AN857" s="57"/>
      <c r="AO857" s="57"/>
      <c r="AR857" s="57"/>
      <c r="AS857" s="57"/>
      <c r="AT857" s="91"/>
      <c r="AU857" s="91"/>
      <c r="AV857" s="57"/>
      <c r="AW857" s="57"/>
    </row>
    <row r="858" spans="4:49" ht="15.75" customHeight="1" x14ac:dyDescent="0.25">
      <c r="D858" s="90"/>
      <c r="E858" s="57"/>
      <c r="H858" s="57"/>
      <c r="I858" s="57"/>
      <c r="L858" s="57"/>
      <c r="M858" s="57"/>
      <c r="P858" s="57"/>
      <c r="Q858" s="57"/>
      <c r="T858" s="57"/>
      <c r="U858" s="57"/>
      <c r="X858" s="57"/>
      <c r="Y858" s="57"/>
      <c r="AB858" s="57"/>
      <c r="AC858" s="57"/>
      <c r="AF858" s="57"/>
      <c r="AG858" s="57"/>
      <c r="AJ858" s="57"/>
      <c r="AK858" s="57"/>
      <c r="AN858" s="57"/>
      <c r="AO858" s="57"/>
      <c r="AR858" s="57"/>
      <c r="AS858" s="57"/>
      <c r="AT858" s="91"/>
      <c r="AU858" s="91"/>
      <c r="AV858" s="57"/>
      <c r="AW858" s="57"/>
    </row>
    <row r="859" spans="4:49" ht="15.75" customHeight="1" x14ac:dyDescent="0.25">
      <c r="D859" s="90"/>
      <c r="E859" s="57"/>
      <c r="H859" s="57"/>
      <c r="I859" s="57"/>
      <c r="L859" s="57"/>
      <c r="M859" s="57"/>
      <c r="P859" s="57"/>
      <c r="Q859" s="57"/>
      <c r="T859" s="57"/>
      <c r="U859" s="57"/>
      <c r="X859" s="57"/>
      <c r="Y859" s="57"/>
      <c r="AB859" s="57"/>
      <c r="AC859" s="57"/>
      <c r="AF859" s="57"/>
      <c r="AG859" s="57"/>
      <c r="AJ859" s="57"/>
      <c r="AK859" s="57"/>
      <c r="AN859" s="57"/>
      <c r="AO859" s="57"/>
      <c r="AR859" s="57"/>
      <c r="AS859" s="57"/>
      <c r="AT859" s="91"/>
      <c r="AU859" s="91"/>
      <c r="AV859" s="57"/>
      <c r="AW859" s="57"/>
    </row>
    <row r="860" spans="4:49" ht="15.75" customHeight="1" x14ac:dyDescent="0.25">
      <c r="D860" s="90"/>
      <c r="E860" s="57"/>
      <c r="H860" s="57"/>
      <c r="I860" s="57"/>
      <c r="L860" s="57"/>
      <c r="M860" s="57"/>
      <c r="P860" s="57"/>
      <c r="Q860" s="57"/>
      <c r="T860" s="57"/>
      <c r="U860" s="57"/>
      <c r="X860" s="57"/>
      <c r="Y860" s="57"/>
      <c r="AB860" s="57"/>
      <c r="AC860" s="57"/>
      <c r="AF860" s="57"/>
      <c r="AG860" s="57"/>
      <c r="AJ860" s="57"/>
      <c r="AK860" s="57"/>
      <c r="AN860" s="57"/>
      <c r="AO860" s="57"/>
      <c r="AR860" s="57"/>
      <c r="AS860" s="57"/>
      <c r="AT860" s="91"/>
      <c r="AU860" s="91"/>
      <c r="AV860" s="57"/>
      <c r="AW860" s="57"/>
    </row>
    <row r="861" spans="4:49" ht="15.75" customHeight="1" x14ac:dyDescent="0.25">
      <c r="D861" s="90"/>
      <c r="E861" s="57"/>
      <c r="H861" s="57"/>
      <c r="I861" s="57"/>
      <c r="L861" s="57"/>
      <c r="M861" s="57"/>
      <c r="P861" s="57"/>
      <c r="Q861" s="57"/>
      <c r="T861" s="57"/>
      <c r="U861" s="57"/>
      <c r="X861" s="57"/>
      <c r="Y861" s="57"/>
      <c r="AB861" s="57"/>
      <c r="AC861" s="57"/>
      <c r="AF861" s="57"/>
      <c r="AG861" s="57"/>
      <c r="AJ861" s="57"/>
      <c r="AK861" s="57"/>
      <c r="AN861" s="57"/>
      <c r="AO861" s="57"/>
      <c r="AR861" s="57"/>
      <c r="AS861" s="57"/>
      <c r="AT861" s="91"/>
      <c r="AU861" s="91"/>
      <c r="AV861" s="57"/>
      <c r="AW861" s="57"/>
    </row>
    <row r="862" spans="4:49" ht="15.75" customHeight="1" x14ac:dyDescent="0.25">
      <c r="D862" s="90"/>
      <c r="E862" s="57"/>
      <c r="H862" s="57"/>
      <c r="I862" s="57"/>
      <c r="L862" s="57"/>
      <c r="M862" s="57"/>
      <c r="P862" s="57"/>
      <c r="Q862" s="57"/>
      <c r="T862" s="57"/>
      <c r="U862" s="57"/>
      <c r="X862" s="57"/>
      <c r="Y862" s="57"/>
      <c r="AB862" s="57"/>
      <c r="AC862" s="57"/>
      <c r="AF862" s="57"/>
      <c r="AG862" s="57"/>
      <c r="AJ862" s="57"/>
      <c r="AK862" s="57"/>
      <c r="AN862" s="57"/>
      <c r="AO862" s="57"/>
      <c r="AR862" s="57"/>
      <c r="AS862" s="57"/>
      <c r="AT862" s="91"/>
      <c r="AU862" s="91"/>
      <c r="AV862" s="57"/>
      <c r="AW862" s="57"/>
    </row>
    <row r="863" spans="4:49" ht="15.75" customHeight="1" x14ac:dyDescent="0.25">
      <c r="D863" s="90"/>
      <c r="E863" s="57"/>
      <c r="H863" s="57"/>
      <c r="I863" s="57"/>
      <c r="L863" s="57"/>
      <c r="M863" s="57"/>
      <c r="P863" s="57"/>
      <c r="Q863" s="57"/>
      <c r="T863" s="57"/>
      <c r="U863" s="57"/>
      <c r="X863" s="57"/>
      <c r="Y863" s="57"/>
      <c r="AB863" s="57"/>
      <c r="AC863" s="57"/>
      <c r="AF863" s="57"/>
      <c r="AG863" s="57"/>
      <c r="AJ863" s="57"/>
      <c r="AK863" s="57"/>
      <c r="AN863" s="57"/>
      <c r="AO863" s="57"/>
      <c r="AR863" s="57"/>
      <c r="AS863" s="57"/>
      <c r="AT863" s="91"/>
      <c r="AU863" s="91"/>
      <c r="AV863" s="57"/>
      <c r="AW863" s="57"/>
    </row>
    <row r="864" spans="4:49" ht="15.75" customHeight="1" x14ac:dyDescent="0.25">
      <c r="D864" s="90"/>
      <c r="E864" s="57"/>
      <c r="H864" s="57"/>
      <c r="I864" s="57"/>
      <c r="L864" s="57"/>
      <c r="M864" s="57"/>
      <c r="P864" s="57"/>
      <c r="Q864" s="57"/>
      <c r="T864" s="57"/>
      <c r="U864" s="57"/>
      <c r="X864" s="57"/>
      <c r="Y864" s="57"/>
      <c r="AB864" s="57"/>
      <c r="AC864" s="57"/>
      <c r="AF864" s="57"/>
      <c r="AG864" s="57"/>
      <c r="AJ864" s="57"/>
      <c r="AK864" s="57"/>
      <c r="AN864" s="57"/>
      <c r="AO864" s="57"/>
      <c r="AR864" s="57"/>
      <c r="AS864" s="57"/>
      <c r="AT864" s="91"/>
      <c r="AU864" s="91"/>
      <c r="AV864" s="57"/>
      <c r="AW864" s="57"/>
    </row>
    <row r="865" spans="4:49" ht="15.75" customHeight="1" x14ac:dyDescent="0.25">
      <c r="D865" s="90"/>
      <c r="E865" s="57"/>
      <c r="H865" s="57"/>
      <c r="I865" s="57"/>
      <c r="L865" s="57"/>
      <c r="M865" s="57"/>
      <c r="P865" s="57"/>
      <c r="Q865" s="57"/>
      <c r="T865" s="57"/>
      <c r="U865" s="57"/>
      <c r="X865" s="57"/>
      <c r="Y865" s="57"/>
      <c r="AB865" s="57"/>
      <c r="AC865" s="57"/>
      <c r="AF865" s="57"/>
      <c r="AG865" s="57"/>
      <c r="AJ865" s="57"/>
      <c r="AK865" s="57"/>
      <c r="AN865" s="57"/>
      <c r="AO865" s="57"/>
      <c r="AR865" s="57"/>
      <c r="AS865" s="57"/>
      <c r="AT865" s="91"/>
      <c r="AU865" s="91"/>
      <c r="AV865" s="57"/>
      <c r="AW865" s="57"/>
    </row>
    <row r="866" spans="4:49" ht="15.75" customHeight="1" x14ac:dyDescent="0.25">
      <c r="D866" s="90"/>
      <c r="E866" s="57"/>
      <c r="H866" s="57"/>
      <c r="I866" s="57"/>
      <c r="L866" s="57"/>
      <c r="M866" s="57"/>
      <c r="P866" s="57"/>
      <c r="Q866" s="57"/>
      <c r="T866" s="57"/>
      <c r="U866" s="57"/>
      <c r="X866" s="57"/>
      <c r="Y866" s="57"/>
      <c r="AB866" s="57"/>
      <c r="AC866" s="57"/>
      <c r="AF866" s="57"/>
      <c r="AG866" s="57"/>
      <c r="AJ866" s="57"/>
      <c r="AK866" s="57"/>
      <c r="AN866" s="57"/>
      <c r="AO866" s="57"/>
      <c r="AR866" s="57"/>
      <c r="AS866" s="57"/>
      <c r="AT866" s="91"/>
      <c r="AU866" s="91"/>
      <c r="AV866" s="57"/>
      <c r="AW866" s="57"/>
    </row>
    <row r="867" spans="4:49" ht="15.75" customHeight="1" x14ac:dyDescent="0.25">
      <c r="D867" s="90"/>
      <c r="E867" s="57"/>
      <c r="H867" s="57"/>
      <c r="I867" s="57"/>
      <c r="L867" s="57"/>
      <c r="M867" s="57"/>
      <c r="P867" s="57"/>
      <c r="Q867" s="57"/>
      <c r="T867" s="57"/>
      <c r="U867" s="57"/>
      <c r="X867" s="57"/>
      <c r="Y867" s="57"/>
      <c r="AB867" s="57"/>
      <c r="AC867" s="57"/>
      <c r="AF867" s="57"/>
      <c r="AG867" s="57"/>
      <c r="AJ867" s="57"/>
      <c r="AK867" s="57"/>
      <c r="AN867" s="57"/>
      <c r="AO867" s="57"/>
      <c r="AR867" s="57"/>
      <c r="AS867" s="57"/>
      <c r="AT867" s="91"/>
      <c r="AU867" s="91"/>
      <c r="AV867" s="57"/>
      <c r="AW867" s="57"/>
    </row>
    <row r="868" spans="4:49" ht="15.75" customHeight="1" x14ac:dyDescent="0.25">
      <c r="D868" s="90"/>
      <c r="E868" s="57"/>
      <c r="H868" s="57"/>
      <c r="I868" s="57"/>
      <c r="L868" s="57"/>
      <c r="M868" s="57"/>
      <c r="P868" s="57"/>
      <c r="Q868" s="57"/>
      <c r="T868" s="57"/>
      <c r="U868" s="57"/>
      <c r="X868" s="57"/>
      <c r="Y868" s="57"/>
      <c r="AB868" s="57"/>
      <c r="AC868" s="57"/>
      <c r="AF868" s="57"/>
      <c r="AG868" s="57"/>
      <c r="AJ868" s="57"/>
      <c r="AK868" s="57"/>
      <c r="AN868" s="57"/>
      <c r="AO868" s="57"/>
      <c r="AR868" s="57"/>
      <c r="AS868" s="57"/>
      <c r="AT868" s="91"/>
      <c r="AU868" s="91"/>
      <c r="AV868" s="57"/>
      <c r="AW868" s="57"/>
    </row>
    <row r="869" spans="4:49" ht="15.75" customHeight="1" x14ac:dyDescent="0.25">
      <c r="D869" s="90"/>
      <c r="E869" s="57"/>
      <c r="H869" s="57"/>
      <c r="I869" s="57"/>
      <c r="L869" s="57"/>
      <c r="M869" s="57"/>
      <c r="P869" s="57"/>
      <c r="Q869" s="57"/>
      <c r="T869" s="57"/>
      <c r="U869" s="57"/>
      <c r="X869" s="57"/>
      <c r="Y869" s="57"/>
      <c r="AB869" s="57"/>
      <c r="AC869" s="57"/>
      <c r="AF869" s="57"/>
      <c r="AG869" s="57"/>
      <c r="AJ869" s="57"/>
      <c r="AK869" s="57"/>
      <c r="AN869" s="57"/>
      <c r="AO869" s="57"/>
      <c r="AR869" s="57"/>
      <c r="AS869" s="57"/>
      <c r="AT869" s="91"/>
      <c r="AU869" s="91"/>
      <c r="AV869" s="57"/>
      <c r="AW869" s="57"/>
    </row>
    <row r="870" spans="4:49" ht="15.75" customHeight="1" x14ac:dyDescent="0.25">
      <c r="D870" s="90"/>
      <c r="E870" s="57"/>
      <c r="H870" s="57"/>
      <c r="I870" s="57"/>
      <c r="L870" s="57"/>
      <c r="M870" s="57"/>
      <c r="P870" s="57"/>
      <c r="Q870" s="57"/>
      <c r="T870" s="57"/>
      <c r="U870" s="57"/>
      <c r="X870" s="57"/>
      <c r="Y870" s="57"/>
      <c r="AB870" s="57"/>
      <c r="AC870" s="57"/>
      <c r="AF870" s="57"/>
      <c r="AG870" s="57"/>
      <c r="AJ870" s="57"/>
      <c r="AK870" s="57"/>
      <c r="AN870" s="57"/>
      <c r="AO870" s="57"/>
      <c r="AR870" s="57"/>
      <c r="AS870" s="57"/>
      <c r="AT870" s="91"/>
      <c r="AU870" s="91"/>
      <c r="AV870" s="57"/>
      <c r="AW870" s="57"/>
    </row>
    <row r="871" spans="4:49" ht="15.75" customHeight="1" x14ac:dyDescent="0.25">
      <c r="D871" s="90"/>
      <c r="E871" s="57"/>
      <c r="H871" s="57"/>
      <c r="I871" s="57"/>
      <c r="L871" s="57"/>
      <c r="M871" s="57"/>
      <c r="P871" s="57"/>
      <c r="Q871" s="57"/>
      <c r="T871" s="57"/>
      <c r="U871" s="57"/>
      <c r="X871" s="57"/>
      <c r="Y871" s="57"/>
      <c r="AB871" s="57"/>
      <c r="AC871" s="57"/>
      <c r="AF871" s="57"/>
      <c r="AG871" s="57"/>
      <c r="AJ871" s="57"/>
      <c r="AK871" s="57"/>
      <c r="AN871" s="57"/>
      <c r="AO871" s="57"/>
      <c r="AR871" s="57"/>
      <c r="AS871" s="57"/>
      <c r="AT871" s="91"/>
      <c r="AU871" s="91"/>
      <c r="AV871" s="57"/>
      <c r="AW871" s="57"/>
    </row>
    <row r="872" spans="4:49" ht="15.75" customHeight="1" x14ac:dyDescent="0.25">
      <c r="D872" s="90"/>
      <c r="E872" s="57"/>
      <c r="H872" s="57"/>
      <c r="I872" s="57"/>
      <c r="L872" s="57"/>
      <c r="M872" s="57"/>
      <c r="P872" s="57"/>
      <c r="Q872" s="57"/>
      <c r="T872" s="57"/>
      <c r="U872" s="57"/>
      <c r="X872" s="57"/>
      <c r="Y872" s="57"/>
      <c r="AB872" s="57"/>
      <c r="AC872" s="57"/>
      <c r="AF872" s="57"/>
      <c r="AG872" s="57"/>
      <c r="AJ872" s="57"/>
      <c r="AK872" s="57"/>
      <c r="AN872" s="57"/>
      <c r="AO872" s="57"/>
      <c r="AR872" s="57"/>
      <c r="AS872" s="57"/>
      <c r="AT872" s="91"/>
      <c r="AU872" s="91"/>
      <c r="AV872" s="57"/>
      <c r="AW872" s="57"/>
    </row>
    <row r="873" spans="4:49" ht="15.75" customHeight="1" x14ac:dyDescent="0.25">
      <c r="D873" s="90"/>
      <c r="E873" s="57"/>
      <c r="H873" s="57"/>
      <c r="I873" s="57"/>
      <c r="L873" s="57"/>
      <c r="M873" s="57"/>
      <c r="P873" s="57"/>
      <c r="Q873" s="57"/>
      <c r="T873" s="57"/>
      <c r="U873" s="57"/>
      <c r="X873" s="57"/>
      <c r="Y873" s="57"/>
      <c r="AB873" s="57"/>
      <c r="AC873" s="57"/>
      <c r="AF873" s="57"/>
      <c r="AG873" s="57"/>
      <c r="AJ873" s="57"/>
      <c r="AK873" s="57"/>
      <c r="AN873" s="57"/>
      <c r="AO873" s="57"/>
      <c r="AR873" s="57"/>
      <c r="AS873" s="57"/>
      <c r="AT873" s="91"/>
      <c r="AU873" s="91"/>
      <c r="AV873" s="57"/>
      <c r="AW873" s="57"/>
    </row>
    <row r="874" spans="4:49" ht="15.75" customHeight="1" x14ac:dyDescent="0.25">
      <c r="D874" s="90"/>
      <c r="E874" s="57"/>
      <c r="H874" s="57"/>
      <c r="I874" s="57"/>
      <c r="L874" s="57"/>
      <c r="M874" s="57"/>
      <c r="P874" s="57"/>
      <c r="Q874" s="57"/>
      <c r="T874" s="57"/>
      <c r="U874" s="57"/>
      <c r="X874" s="57"/>
      <c r="Y874" s="57"/>
      <c r="AB874" s="57"/>
      <c r="AC874" s="57"/>
      <c r="AF874" s="57"/>
      <c r="AG874" s="57"/>
      <c r="AJ874" s="57"/>
      <c r="AK874" s="57"/>
      <c r="AN874" s="57"/>
      <c r="AO874" s="57"/>
      <c r="AR874" s="57"/>
      <c r="AS874" s="57"/>
      <c r="AT874" s="91"/>
      <c r="AU874" s="91"/>
      <c r="AV874" s="57"/>
      <c r="AW874" s="57"/>
    </row>
    <row r="875" spans="4:49" ht="15.75" customHeight="1" x14ac:dyDescent="0.25">
      <c r="D875" s="90"/>
      <c r="E875" s="57"/>
      <c r="H875" s="57"/>
      <c r="I875" s="57"/>
      <c r="L875" s="57"/>
      <c r="M875" s="57"/>
      <c r="P875" s="57"/>
      <c r="Q875" s="57"/>
      <c r="T875" s="57"/>
      <c r="U875" s="57"/>
      <c r="X875" s="57"/>
      <c r="Y875" s="57"/>
      <c r="AB875" s="57"/>
      <c r="AC875" s="57"/>
      <c r="AF875" s="57"/>
      <c r="AG875" s="57"/>
      <c r="AJ875" s="57"/>
      <c r="AK875" s="57"/>
      <c r="AN875" s="57"/>
      <c r="AO875" s="57"/>
      <c r="AR875" s="57"/>
      <c r="AS875" s="57"/>
      <c r="AT875" s="91"/>
      <c r="AU875" s="91"/>
      <c r="AV875" s="57"/>
      <c r="AW875" s="57"/>
    </row>
    <row r="876" spans="4:49" ht="15.75" customHeight="1" x14ac:dyDescent="0.25">
      <c r="D876" s="90"/>
      <c r="E876" s="57"/>
      <c r="H876" s="57"/>
      <c r="I876" s="57"/>
      <c r="L876" s="57"/>
      <c r="M876" s="57"/>
      <c r="P876" s="57"/>
      <c r="Q876" s="57"/>
      <c r="T876" s="57"/>
      <c r="U876" s="57"/>
      <c r="X876" s="57"/>
      <c r="Y876" s="57"/>
      <c r="AB876" s="57"/>
      <c r="AC876" s="57"/>
      <c r="AF876" s="57"/>
      <c r="AG876" s="57"/>
      <c r="AJ876" s="57"/>
      <c r="AK876" s="57"/>
      <c r="AN876" s="57"/>
      <c r="AO876" s="57"/>
      <c r="AR876" s="57"/>
      <c r="AS876" s="57"/>
      <c r="AT876" s="91"/>
      <c r="AU876" s="91"/>
      <c r="AV876" s="57"/>
      <c r="AW876" s="57"/>
    </row>
    <row r="877" spans="4:49" ht="15.75" customHeight="1" x14ac:dyDescent="0.25">
      <c r="D877" s="90"/>
      <c r="E877" s="57"/>
      <c r="H877" s="57"/>
      <c r="I877" s="57"/>
      <c r="L877" s="57"/>
      <c r="M877" s="57"/>
      <c r="P877" s="57"/>
      <c r="Q877" s="57"/>
      <c r="T877" s="57"/>
      <c r="U877" s="57"/>
      <c r="X877" s="57"/>
      <c r="Y877" s="57"/>
      <c r="AB877" s="57"/>
      <c r="AC877" s="57"/>
      <c r="AF877" s="57"/>
      <c r="AG877" s="57"/>
      <c r="AJ877" s="57"/>
      <c r="AK877" s="57"/>
      <c r="AN877" s="57"/>
      <c r="AO877" s="57"/>
      <c r="AR877" s="57"/>
      <c r="AS877" s="57"/>
      <c r="AT877" s="91"/>
      <c r="AU877" s="91"/>
      <c r="AV877" s="57"/>
      <c r="AW877" s="57"/>
    </row>
    <row r="878" spans="4:49" ht="15.75" customHeight="1" x14ac:dyDescent="0.25">
      <c r="D878" s="90"/>
      <c r="E878" s="57"/>
      <c r="H878" s="57"/>
      <c r="I878" s="57"/>
      <c r="L878" s="57"/>
      <c r="M878" s="57"/>
      <c r="P878" s="57"/>
      <c r="Q878" s="57"/>
      <c r="T878" s="57"/>
      <c r="U878" s="57"/>
      <c r="X878" s="57"/>
      <c r="Y878" s="57"/>
      <c r="AB878" s="57"/>
      <c r="AC878" s="57"/>
      <c r="AF878" s="57"/>
      <c r="AG878" s="57"/>
      <c r="AJ878" s="57"/>
      <c r="AK878" s="57"/>
      <c r="AN878" s="57"/>
      <c r="AO878" s="57"/>
      <c r="AR878" s="57"/>
      <c r="AS878" s="57"/>
      <c r="AT878" s="91"/>
      <c r="AU878" s="91"/>
      <c r="AV878" s="57"/>
      <c r="AW878" s="57"/>
    </row>
    <row r="879" spans="4:49" ht="15.75" customHeight="1" x14ac:dyDescent="0.25">
      <c r="D879" s="90"/>
      <c r="E879" s="57"/>
      <c r="H879" s="57"/>
      <c r="I879" s="57"/>
      <c r="L879" s="57"/>
      <c r="M879" s="57"/>
      <c r="P879" s="57"/>
      <c r="Q879" s="57"/>
      <c r="T879" s="57"/>
      <c r="U879" s="57"/>
      <c r="X879" s="57"/>
      <c r="Y879" s="57"/>
      <c r="AB879" s="57"/>
      <c r="AC879" s="57"/>
      <c r="AF879" s="57"/>
      <c r="AG879" s="57"/>
      <c r="AJ879" s="57"/>
      <c r="AK879" s="57"/>
      <c r="AN879" s="57"/>
      <c r="AO879" s="57"/>
      <c r="AR879" s="57"/>
      <c r="AS879" s="57"/>
      <c r="AT879" s="91"/>
      <c r="AU879" s="91"/>
      <c r="AV879" s="57"/>
      <c r="AW879" s="57"/>
    </row>
    <row r="880" spans="4:49" ht="15.75" customHeight="1" x14ac:dyDescent="0.25">
      <c r="D880" s="90"/>
      <c r="E880" s="57"/>
      <c r="H880" s="57"/>
      <c r="I880" s="57"/>
      <c r="L880" s="57"/>
      <c r="M880" s="57"/>
      <c r="P880" s="57"/>
      <c r="Q880" s="57"/>
      <c r="T880" s="57"/>
      <c r="U880" s="57"/>
      <c r="X880" s="57"/>
      <c r="Y880" s="57"/>
      <c r="AB880" s="57"/>
      <c r="AC880" s="57"/>
      <c r="AF880" s="57"/>
      <c r="AG880" s="57"/>
      <c r="AJ880" s="57"/>
      <c r="AK880" s="57"/>
      <c r="AN880" s="57"/>
      <c r="AO880" s="57"/>
      <c r="AR880" s="57"/>
      <c r="AS880" s="57"/>
      <c r="AT880" s="91"/>
      <c r="AU880" s="91"/>
      <c r="AV880" s="57"/>
      <c r="AW880" s="57"/>
    </row>
    <row r="881" spans="4:49" ht="15.75" customHeight="1" x14ac:dyDescent="0.25">
      <c r="D881" s="90"/>
      <c r="E881" s="57"/>
      <c r="H881" s="57"/>
      <c r="I881" s="57"/>
      <c r="L881" s="57"/>
      <c r="M881" s="57"/>
      <c r="P881" s="57"/>
      <c r="Q881" s="57"/>
      <c r="T881" s="57"/>
      <c r="U881" s="57"/>
      <c r="X881" s="57"/>
      <c r="Y881" s="57"/>
      <c r="AB881" s="57"/>
      <c r="AC881" s="57"/>
      <c r="AF881" s="57"/>
      <c r="AG881" s="57"/>
      <c r="AJ881" s="57"/>
      <c r="AK881" s="57"/>
      <c r="AN881" s="57"/>
      <c r="AO881" s="57"/>
      <c r="AR881" s="57"/>
      <c r="AS881" s="57"/>
      <c r="AT881" s="91"/>
      <c r="AU881" s="91"/>
      <c r="AV881" s="57"/>
      <c r="AW881" s="57"/>
    </row>
    <row r="882" spans="4:49" ht="15.75" customHeight="1" x14ac:dyDescent="0.25">
      <c r="D882" s="90"/>
      <c r="E882" s="57"/>
      <c r="H882" s="57"/>
      <c r="I882" s="57"/>
      <c r="L882" s="57"/>
      <c r="M882" s="57"/>
      <c r="P882" s="57"/>
      <c r="Q882" s="57"/>
      <c r="T882" s="57"/>
      <c r="U882" s="57"/>
      <c r="X882" s="57"/>
      <c r="Y882" s="57"/>
      <c r="AB882" s="57"/>
      <c r="AC882" s="57"/>
      <c r="AF882" s="57"/>
      <c r="AG882" s="57"/>
      <c r="AJ882" s="57"/>
      <c r="AK882" s="57"/>
      <c r="AN882" s="57"/>
      <c r="AO882" s="57"/>
      <c r="AR882" s="57"/>
      <c r="AS882" s="57"/>
      <c r="AT882" s="91"/>
      <c r="AU882" s="91"/>
      <c r="AV882" s="57"/>
      <c r="AW882" s="57"/>
    </row>
    <row r="883" spans="4:49" ht="15.75" customHeight="1" x14ac:dyDescent="0.25">
      <c r="D883" s="90"/>
      <c r="E883" s="57"/>
      <c r="H883" s="57"/>
      <c r="I883" s="57"/>
      <c r="L883" s="57"/>
      <c r="M883" s="57"/>
      <c r="P883" s="57"/>
      <c r="Q883" s="57"/>
      <c r="T883" s="57"/>
      <c r="U883" s="57"/>
      <c r="X883" s="57"/>
      <c r="Y883" s="57"/>
      <c r="AB883" s="57"/>
      <c r="AC883" s="57"/>
      <c r="AF883" s="57"/>
      <c r="AG883" s="57"/>
      <c r="AJ883" s="57"/>
      <c r="AK883" s="57"/>
      <c r="AN883" s="57"/>
      <c r="AO883" s="57"/>
      <c r="AR883" s="57"/>
      <c r="AS883" s="57"/>
      <c r="AT883" s="91"/>
      <c r="AU883" s="91"/>
      <c r="AV883" s="57"/>
      <c r="AW883" s="57"/>
    </row>
    <row r="884" spans="4:49" ht="15.75" customHeight="1" x14ac:dyDescent="0.25">
      <c r="D884" s="90"/>
      <c r="E884" s="57"/>
      <c r="H884" s="57"/>
      <c r="I884" s="57"/>
      <c r="L884" s="57"/>
      <c r="M884" s="57"/>
      <c r="P884" s="57"/>
      <c r="Q884" s="57"/>
      <c r="T884" s="57"/>
      <c r="U884" s="57"/>
      <c r="X884" s="57"/>
      <c r="Y884" s="57"/>
      <c r="AB884" s="57"/>
      <c r="AC884" s="57"/>
      <c r="AF884" s="57"/>
      <c r="AG884" s="57"/>
      <c r="AJ884" s="57"/>
      <c r="AK884" s="57"/>
      <c r="AN884" s="57"/>
      <c r="AO884" s="57"/>
      <c r="AR884" s="57"/>
      <c r="AS884" s="57"/>
      <c r="AT884" s="91"/>
      <c r="AU884" s="91"/>
      <c r="AV884" s="57"/>
      <c r="AW884" s="57"/>
    </row>
    <row r="885" spans="4:49" ht="15.75" customHeight="1" x14ac:dyDescent="0.25">
      <c r="D885" s="90"/>
      <c r="E885" s="57"/>
      <c r="H885" s="57"/>
      <c r="I885" s="57"/>
      <c r="L885" s="57"/>
      <c r="M885" s="57"/>
      <c r="P885" s="57"/>
      <c r="Q885" s="57"/>
      <c r="T885" s="57"/>
      <c r="U885" s="57"/>
      <c r="X885" s="57"/>
      <c r="Y885" s="57"/>
      <c r="AB885" s="57"/>
      <c r="AC885" s="57"/>
      <c r="AF885" s="57"/>
      <c r="AG885" s="57"/>
      <c r="AJ885" s="57"/>
      <c r="AK885" s="57"/>
      <c r="AN885" s="57"/>
      <c r="AO885" s="57"/>
      <c r="AR885" s="57"/>
      <c r="AS885" s="57"/>
      <c r="AT885" s="91"/>
      <c r="AU885" s="91"/>
      <c r="AV885" s="57"/>
      <c r="AW885" s="57"/>
    </row>
    <row r="886" spans="4:49" ht="15.75" customHeight="1" x14ac:dyDescent="0.25">
      <c r="D886" s="90"/>
      <c r="E886" s="57"/>
      <c r="H886" s="57"/>
      <c r="I886" s="57"/>
      <c r="L886" s="57"/>
      <c r="M886" s="57"/>
      <c r="P886" s="57"/>
      <c r="Q886" s="57"/>
      <c r="T886" s="57"/>
      <c r="U886" s="57"/>
      <c r="X886" s="57"/>
      <c r="Y886" s="57"/>
      <c r="AB886" s="57"/>
      <c r="AC886" s="57"/>
      <c r="AF886" s="57"/>
      <c r="AG886" s="57"/>
      <c r="AJ886" s="57"/>
      <c r="AK886" s="57"/>
      <c r="AN886" s="57"/>
      <c r="AO886" s="57"/>
      <c r="AR886" s="57"/>
      <c r="AS886" s="57"/>
      <c r="AT886" s="91"/>
      <c r="AU886" s="91"/>
      <c r="AV886" s="57"/>
      <c r="AW886" s="57"/>
    </row>
    <row r="887" spans="4:49" ht="15.75" customHeight="1" x14ac:dyDescent="0.25">
      <c r="D887" s="90"/>
      <c r="E887" s="57"/>
      <c r="H887" s="57"/>
      <c r="I887" s="57"/>
      <c r="L887" s="57"/>
      <c r="M887" s="57"/>
      <c r="P887" s="57"/>
      <c r="Q887" s="57"/>
      <c r="T887" s="57"/>
      <c r="U887" s="57"/>
      <c r="X887" s="57"/>
      <c r="Y887" s="57"/>
      <c r="AB887" s="57"/>
      <c r="AC887" s="57"/>
      <c r="AF887" s="57"/>
      <c r="AG887" s="57"/>
      <c r="AJ887" s="57"/>
      <c r="AK887" s="57"/>
      <c r="AN887" s="57"/>
      <c r="AO887" s="57"/>
      <c r="AR887" s="57"/>
      <c r="AS887" s="57"/>
      <c r="AT887" s="91"/>
      <c r="AU887" s="91"/>
      <c r="AV887" s="57"/>
      <c r="AW887" s="57"/>
    </row>
    <row r="888" spans="4:49" ht="15.75" customHeight="1" x14ac:dyDescent="0.25">
      <c r="D888" s="90"/>
      <c r="E888" s="57"/>
      <c r="H888" s="57"/>
      <c r="I888" s="57"/>
      <c r="L888" s="57"/>
      <c r="M888" s="57"/>
      <c r="P888" s="57"/>
      <c r="Q888" s="57"/>
      <c r="T888" s="57"/>
      <c r="U888" s="57"/>
      <c r="X888" s="57"/>
      <c r="Y888" s="57"/>
      <c r="AB888" s="57"/>
      <c r="AC888" s="57"/>
      <c r="AF888" s="57"/>
      <c r="AG888" s="57"/>
      <c r="AJ888" s="57"/>
      <c r="AK888" s="57"/>
      <c r="AN888" s="57"/>
      <c r="AO888" s="57"/>
      <c r="AR888" s="57"/>
      <c r="AS888" s="57"/>
      <c r="AT888" s="91"/>
      <c r="AU888" s="91"/>
      <c r="AV888" s="57"/>
      <c r="AW888" s="57"/>
    </row>
    <row r="889" spans="4:49" ht="15.75" customHeight="1" x14ac:dyDescent="0.25">
      <c r="D889" s="90"/>
      <c r="E889" s="57"/>
      <c r="H889" s="57"/>
      <c r="I889" s="57"/>
      <c r="L889" s="57"/>
      <c r="M889" s="57"/>
      <c r="P889" s="57"/>
      <c r="Q889" s="57"/>
      <c r="T889" s="57"/>
      <c r="U889" s="57"/>
      <c r="X889" s="57"/>
      <c r="Y889" s="57"/>
      <c r="AB889" s="57"/>
      <c r="AC889" s="57"/>
      <c r="AF889" s="57"/>
      <c r="AG889" s="57"/>
      <c r="AJ889" s="57"/>
      <c r="AK889" s="57"/>
      <c r="AN889" s="57"/>
      <c r="AO889" s="57"/>
      <c r="AR889" s="57"/>
      <c r="AS889" s="57"/>
      <c r="AT889" s="91"/>
      <c r="AU889" s="91"/>
      <c r="AV889" s="57"/>
      <c r="AW889" s="57"/>
    </row>
    <row r="890" spans="4:49" ht="15.75" customHeight="1" x14ac:dyDescent="0.25">
      <c r="D890" s="90"/>
      <c r="E890" s="57"/>
      <c r="H890" s="57"/>
      <c r="I890" s="57"/>
      <c r="L890" s="57"/>
      <c r="M890" s="57"/>
      <c r="P890" s="57"/>
      <c r="Q890" s="57"/>
      <c r="T890" s="57"/>
      <c r="U890" s="57"/>
      <c r="X890" s="57"/>
      <c r="Y890" s="57"/>
      <c r="AB890" s="57"/>
      <c r="AC890" s="57"/>
      <c r="AF890" s="57"/>
      <c r="AG890" s="57"/>
      <c r="AJ890" s="57"/>
      <c r="AK890" s="57"/>
      <c r="AN890" s="57"/>
      <c r="AO890" s="57"/>
      <c r="AR890" s="57"/>
      <c r="AS890" s="57"/>
      <c r="AT890" s="91"/>
      <c r="AU890" s="91"/>
      <c r="AV890" s="57"/>
      <c r="AW890" s="57"/>
    </row>
    <row r="891" spans="4:49" ht="15.75" customHeight="1" x14ac:dyDescent="0.25">
      <c r="D891" s="90"/>
      <c r="E891" s="57"/>
      <c r="H891" s="57"/>
      <c r="I891" s="57"/>
      <c r="L891" s="57"/>
      <c r="M891" s="57"/>
      <c r="P891" s="57"/>
      <c r="Q891" s="57"/>
      <c r="T891" s="57"/>
      <c r="U891" s="57"/>
      <c r="X891" s="57"/>
      <c r="Y891" s="57"/>
      <c r="AB891" s="57"/>
      <c r="AC891" s="57"/>
      <c r="AF891" s="57"/>
      <c r="AG891" s="57"/>
      <c r="AJ891" s="57"/>
      <c r="AK891" s="57"/>
      <c r="AN891" s="57"/>
      <c r="AO891" s="57"/>
      <c r="AR891" s="57"/>
      <c r="AS891" s="57"/>
      <c r="AT891" s="91"/>
      <c r="AU891" s="91"/>
      <c r="AV891" s="57"/>
      <c r="AW891" s="57"/>
    </row>
    <row r="892" spans="4:49" ht="15.75" customHeight="1" x14ac:dyDescent="0.25">
      <c r="D892" s="90"/>
      <c r="E892" s="57"/>
      <c r="H892" s="57"/>
      <c r="I892" s="57"/>
      <c r="L892" s="57"/>
      <c r="M892" s="57"/>
      <c r="P892" s="57"/>
      <c r="Q892" s="57"/>
      <c r="T892" s="57"/>
      <c r="U892" s="57"/>
      <c r="X892" s="57"/>
      <c r="Y892" s="57"/>
      <c r="AB892" s="57"/>
      <c r="AC892" s="57"/>
      <c r="AF892" s="57"/>
      <c r="AG892" s="57"/>
      <c r="AJ892" s="57"/>
      <c r="AK892" s="57"/>
      <c r="AN892" s="57"/>
      <c r="AO892" s="57"/>
      <c r="AR892" s="57"/>
      <c r="AS892" s="57"/>
      <c r="AT892" s="91"/>
      <c r="AU892" s="91"/>
      <c r="AV892" s="57"/>
      <c r="AW892" s="57"/>
    </row>
    <row r="893" spans="4:49" ht="15.75" customHeight="1" x14ac:dyDescent="0.25">
      <c r="D893" s="90"/>
      <c r="E893" s="57"/>
      <c r="H893" s="57"/>
      <c r="I893" s="57"/>
      <c r="L893" s="57"/>
      <c r="M893" s="57"/>
      <c r="P893" s="57"/>
      <c r="Q893" s="57"/>
      <c r="T893" s="57"/>
      <c r="U893" s="57"/>
      <c r="X893" s="57"/>
      <c r="Y893" s="57"/>
      <c r="AB893" s="57"/>
      <c r="AC893" s="57"/>
      <c r="AF893" s="57"/>
      <c r="AG893" s="57"/>
      <c r="AJ893" s="57"/>
      <c r="AK893" s="57"/>
      <c r="AN893" s="57"/>
      <c r="AO893" s="57"/>
      <c r="AR893" s="57"/>
      <c r="AS893" s="57"/>
      <c r="AT893" s="91"/>
      <c r="AU893" s="91"/>
      <c r="AV893" s="57"/>
      <c r="AW893" s="57"/>
    </row>
    <row r="894" spans="4:49" ht="15.75" customHeight="1" x14ac:dyDescent="0.25">
      <c r="D894" s="90"/>
      <c r="E894" s="57"/>
      <c r="H894" s="57"/>
      <c r="I894" s="57"/>
      <c r="L894" s="57"/>
      <c r="M894" s="57"/>
      <c r="P894" s="57"/>
      <c r="Q894" s="57"/>
      <c r="T894" s="57"/>
      <c r="U894" s="57"/>
      <c r="X894" s="57"/>
      <c r="Y894" s="57"/>
      <c r="AB894" s="57"/>
      <c r="AC894" s="57"/>
      <c r="AF894" s="57"/>
      <c r="AG894" s="57"/>
      <c r="AJ894" s="57"/>
      <c r="AK894" s="57"/>
      <c r="AN894" s="57"/>
      <c r="AO894" s="57"/>
      <c r="AR894" s="57"/>
      <c r="AS894" s="57"/>
      <c r="AT894" s="91"/>
      <c r="AU894" s="91"/>
      <c r="AV894" s="57"/>
      <c r="AW894" s="57"/>
    </row>
    <row r="895" spans="4:49" ht="15.75" customHeight="1" x14ac:dyDescent="0.25">
      <c r="D895" s="90"/>
      <c r="E895" s="57"/>
      <c r="H895" s="57"/>
      <c r="I895" s="57"/>
      <c r="L895" s="57"/>
      <c r="M895" s="57"/>
      <c r="P895" s="57"/>
      <c r="Q895" s="57"/>
      <c r="T895" s="57"/>
      <c r="U895" s="57"/>
      <c r="X895" s="57"/>
      <c r="Y895" s="57"/>
      <c r="AB895" s="57"/>
      <c r="AC895" s="57"/>
      <c r="AF895" s="57"/>
      <c r="AG895" s="57"/>
      <c r="AJ895" s="57"/>
      <c r="AK895" s="57"/>
      <c r="AN895" s="57"/>
      <c r="AO895" s="57"/>
      <c r="AR895" s="57"/>
      <c r="AS895" s="57"/>
      <c r="AT895" s="91"/>
      <c r="AU895" s="91"/>
      <c r="AV895" s="57"/>
      <c r="AW895" s="57"/>
    </row>
    <row r="896" spans="4:49" ht="15.75" customHeight="1" x14ac:dyDescent="0.25">
      <c r="D896" s="90"/>
      <c r="E896" s="57"/>
      <c r="H896" s="57"/>
      <c r="I896" s="57"/>
      <c r="L896" s="57"/>
      <c r="M896" s="57"/>
      <c r="P896" s="57"/>
      <c r="Q896" s="57"/>
      <c r="T896" s="57"/>
      <c r="U896" s="57"/>
      <c r="X896" s="57"/>
      <c r="Y896" s="57"/>
      <c r="AB896" s="57"/>
      <c r="AC896" s="57"/>
      <c r="AF896" s="57"/>
      <c r="AG896" s="57"/>
      <c r="AJ896" s="57"/>
      <c r="AK896" s="57"/>
      <c r="AN896" s="57"/>
      <c r="AO896" s="57"/>
      <c r="AR896" s="57"/>
      <c r="AS896" s="57"/>
      <c r="AT896" s="91"/>
      <c r="AU896" s="91"/>
      <c r="AV896" s="57"/>
      <c r="AW896" s="57"/>
    </row>
    <row r="897" spans="4:49" ht="15.75" customHeight="1" x14ac:dyDescent="0.25">
      <c r="D897" s="90"/>
      <c r="E897" s="57"/>
      <c r="H897" s="57"/>
      <c r="I897" s="57"/>
      <c r="L897" s="57"/>
      <c r="M897" s="57"/>
      <c r="P897" s="57"/>
      <c r="Q897" s="57"/>
      <c r="T897" s="57"/>
      <c r="U897" s="57"/>
      <c r="X897" s="57"/>
      <c r="Y897" s="57"/>
      <c r="AB897" s="57"/>
      <c r="AC897" s="57"/>
      <c r="AF897" s="57"/>
      <c r="AG897" s="57"/>
      <c r="AJ897" s="57"/>
      <c r="AK897" s="57"/>
      <c r="AN897" s="57"/>
      <c r="AO897" s="57"/>
      <c r="AR897" s="57"/>
      <c r="AS897" s="57"/>
      <c r="AT897" s="91"/>
      <c r="AU897" s="91"/>
      <c r="AV897" s="57"/>
      <c r="AW897" s="57"/>
    </row>
    <row r="898" spans="4:49" ht="15.75" customHeight="1" x14ac:dyDescent="0.25">
      <c r="D898" s="90"/>
      <c r="E898" s="57"/>
      <c r="H898" s="57"/>
      <c r="I898" s="57"/>
      <c r="L898" s="57"/>
      <c r="M898" s="57"/>
      <c r="P898" s="57"/>
      <c r="Q898" s="57"/>
      <c r="T898" s="57"/>
      <c r="U898" s="57"/>
      <c r="X898" s="57"/>
      <c r="Y898" s="57"/>
      <c r="AB898" s="57"/>
      <c r="AC898" s="57"/>
      <c r="AF898" s="57"/>
      <c r="AG898" s="57"/>
      <c r="AJ898" s="57"/>
      <c r="AK898" s="57"/>
      <c r="AN898" s="57"/>
      <c r="AO898" s="57"/>
      <c r="AR898" s="57"/>
      <c r="AS898" s="57"/>
      <c r="AT898" s="91"/>
      <c r="AU898" s="91"/>
      <c r="AV898" s="57"/>
      <c r="AW898" s="57"/>
    </row>
    <row r="899" spans="4:49" ht="15.75" customHeight="1" x14ac:dyDescent="0.25">
      <c r="D899" s="90"/>
      <c r="E899" s="57"/>
      <c r="H899" s="57"/>
      <c r="I899" s="57"/>
      <c r="L899" s="57"/>
      <c r="M899" s="57"/>
      <c r="P899" s="57"/>
      <c r="Q899" s="57"/>
      <c r="T899" s="57"/>
      <c r="U899" s="57"/>
      <c r="X899" s="57"/>
      <c r="Y899" s="57"/>
      <c r="AB899" s="57"/>
      <c r="AC899" s="57"/>
      <c r="AF899" s="57"/>
      <c r="AG899" s="57"/>
      <c r="AJ899" s="57"/>
      <c r="AK899" s="57"/>
      <c r="AN899" s="57"/>
      <c r="AO899" s="57"/>
      <c r="AR899" s="57"/>
      <c r="AS899" s="57"/>
      <c r="AT899" s="91"/>
      <c r="AU899" s="91"/>
      <c r="AV899" s="57"/>
      <c r="AW899" s="57"/>
    </row>
    <row r="900" spans="4:49" ht="15.75" customHeight="1" x14ac:dyDescent="0.25">
      <c r="D900" s="90"/>
      <c r="E900" s="57"/>
      <c r="H900" s="57"/>
      <c r="I900" s="57"/>
      <c r="L900" s="57"/>
      <c r="M900" s="57"/>
      <c r="P900" s="57"/>
      <c r="Q900" s="57"/>
      <c r="T900" s="57"/>
      <c r="U900" s="57"/>
      <c r="X900" s="57"/>
      <c r="Y900" s="57"/>
      <c r="AB900" s="57"/>
      <c r="AC900" s="57"/>
      <c r="AF900" s="57"/>
      <c r="AG900" s="57"/>
      <c r="AJ900" s="57"/>
      <c r="AK900" s="57"/>
      <c r="AN900" s="57"/>
      <c r="AO900" s="57"/>
      <c r="AR900" s="57"/>
      <c r="AS900" s="57"/>
      <c r="AT900" s="91"/>
      <c r="AU900" s="91"/>
      <c r="AV900" s="57"/>
      <c r="AW900" s="57"/>
    </row>
    <row r="901" spans="4:49" ht="15.75" customHeight="1" x14ac:dyDescent="0.25">
      <c r="D901" s="90"/>
      <c r="E901" s="57"/>
      <c r="H901" s="57"/>
      <c r="I901" s="57"/>
      <c r="L901" s="57"/>
      <c r="M901" s="57"/>
      <c r="P901" s="57"/>
      <c r="Q901" s="57"/>
      <c r="T901" s="57"/>
      <c r="U901" s="57"/>
      <c r="X901" s="57"/>
      <c r="Y901" s="57"/>
      <c r="AB901" s="57"/>
      <c r="AC901" s="57"/>
      <c r="AF901" s="57"/>
      <c r="AG901" s="57"/>
      <c r="AJ901" s="57"/>
      <c r="AK901" s="57"/>
      <c r="AN901" s="57"/>
      <c r="AO901" s="57"/>
      <c r="AR901" s="57"/>
      <c r="AS901" s="57"/>
      <c r="AT901" s="91"/>
      <c r="AU901" s="91"/>
      <c r="AV901" s="57"/>
      <c r="AW901" s="57"/>
    </row>
    <row r="902" spans="4:49" ht="15.75" customHeight="1" x14ac:dyDescent="0.25">
      <c r="D902" s="90"/>
      <c r="E902" s="57"/>
      <c r="H902" s="57"/>
      <c r="I902" s="57"/>
      <c r="L902" s="57"/>
      <c r="M902" s="57"/>
      <c r="P902" s="57"/>
      <c r="Q902" s="57"/>
      <c r="T902" s="57"/>
      <c r="U902" s="57"/>
      <c r="X902" s="57"/>
      <c r="Y902" s="57"/>
      <c r="AB902" s="57"/>
      <c r="AC902" s="57"/>
      <c r="AF902" s="57"/>
      <c r="AG902" s="57"/>
      <c r="AJ902" s="57"/>
      <c r="AK902" s="57"/>
      <c r="AN902" s="57"/>
      <c r="AO902" s="57"/>
      <c r="AR902" s="57"/>
      <c r="AS902" s="57"/>
      <c r="AT902" s="91"/>
      <c r="AU902" s="91"/>
      <c r="AV902" s="57"/>
      <c r="AW902" s="57"/>
    </row>
    <row r="903" spans="4:49" ht="15.75" customHeight="1" x14ac:dyDescent="0.25">
      <c r="D903" s="90"/>
      <c r="E903" s="57"/>
      <c r="H903" s="57"/>
      <c r="I903" s="57"/>
      <c r="L903" s="57"/>
      <c r="M903" s="57"/>
      <c r="P903" s="57"/>
      <c r="Q903" s="57"/>
      <c r="T903" s="57"/>
      <c r="U903" s="57"/>
      <c r="X903" s="57"/>
      <c r="Y903" s="57"/>
      <c r="AB903" s="57"/>
      <c r="AC903" s="57"/>
      <c r="AF903" s="57"/>
      <c r="AG903" s="57"/>
      <c r="AJ903" s="57"/>
      <c r="AK903" s="57"/>
      <c r="AN903" s="57"/>
      <c r="AO903" s="57"/>
      <c r="AR903" s="57"/>
      <c r="AS903" s="57"/>
      <c r="AT903" s="91"/>
      <c r="AU903" s="91"/>
      <c r="AV903" s="57"/>
      <c r="AW903" s="57"/>
    </row>
    <row r="904" spans="4:49" ht="15.75" customHeight="1" x14ac:dyDescent="0.25">
      <c r="D904" s="90"/>
      <c r="E904" s="57"/>
      <c r="H904" s="57"/>
      <c r="I904" s="57"/>
      <c r="L904" s="57"/>
      <c r="M904" s="57"/>
      <c r="P904" s="57"/>
      <c r="Q904" s="57"/>
      <c r="T904" s="57"/>
      <c r="U904" s="57"/>
      <c r="X904" s="57"/>
      <c r="Y904" s="57"/>
      <c r="AB904" s="57"/>
      <c r="AC904" s="57"/>
      <c r="AF904" s="57"/>
      <c r="AG904" s="57"/>
      <c r="AJ904" s="57"/>
      <c r="AK904" s="57"/>
      <c r="AN904" s="57"/>
      <c r="AO904" s="57"/>
      <c r="AR904" s="57"/>
      <c r="AS904" s="57"/>
      <c r="AT904" s="91"/>
      <c r="AU904" s="91"/>
      <c r="AV904" s="57"/>
      <c r="AW904" s="57"/>
    </row>
    <row r="905" spans="4:49" ht="15.75" customHeight="1" x14ac:dyDescent="0.25">
      <c r="D905" s="90"/>
      <c r="E905" s="57"/>
      <c r="H905" s="57"/>
      <c r="I905" s="57"/>
      <c r="L905" s="57"/>
      <c r="M905" s="57"/>
      <c r="P905" s="57"/>
      <c r="Q905" s="57"/>
      <c r="T905" s="57"/>
      <c r="U905" s="57"/>
      <c r="X905" s="57"/>
      <c r="Y905" s="57"/>
      <c r="AB905" s="57"/>
      <c r="AC905" s="57"/>
      <c r="AF905" s="57"/>
      <c r="AG905" s="57"/>
      <c r="AJ905" s="57"/>
      <c r="AK905" s="57"/>
      <c r="AN905" s="57"/>
      <c r="AO905" s="57"/>
      <c r="AR905" s="57"/>
      <c r="AS905" s="57"/>
      <c r="AT905" s="91"/>
      <c r="AU905" s="91"/>
      <c r="AV905" s="57"/>
      <c r="AW905" s="57"/>
    </row>
    <row r="906" spans="4:49" ht="15.75" customHeight="1" x14ac:dyDescent="0.25">
      <c r="D906" s="90"/>
      <c r="E906" s="57"/>
      <c r="H906" s="57"/>
      <c r="I906" s="57"/>
      <c r="L906" s="57"/>
      <c r="M906" s="57"/>
      <c r="P906" s="57"/>
      <c r="Q906" s="57"/>
      <c r="T906" s="57"/>
      <c r="U906" s="57"/>
      <c r="X906" s="57"/>
      <c r="Y906" s="57"/>
      <c r="AB906" s="57"/>
      <c r="AC906" s="57"/>
      <c r="AF906" s="57"/>
      <c r="AG906" s="57"/>
      <c r="AJ906" s="57"/>
      <c r="AK906" s="57"/>
      <c r="AN906" s="57"/>
      <c r="AO906" s="57"/>
      <c r="AR906" s="57"/>
      <c r="AS906" s="57"/>
      <c r="AT906" s="91"/>
      <c r="AU906" s="91"/>
      <c r="AV906" s="57"/>
      <c r="AW906" s="57"/>
    </row>
    <row r="907" spans="4:49" ht="15.75" customHeight="1" x14ac:dyDescent="0.25">
      <c r="D907" s="90"/>
      <c r="E907" s="57"/>
      <c r="H907" s="57"/>
      <c r="I907" s="57"/>
      <c r="L907" s="57"/>
      <c r="M907" s="57"/>
      <c r="P907" s="57"/>
      <c r="Q907" s="57"/>
      <c r="T907" s="57"/>
      <c r="U907" s="57"/>
      <c r="X907" s="57"/>
      <c r="Y907" s="57"/>
      <c r="AB907" s="57"/>
      <c r="AC907" s="57"/>
      <c r="AF907" s="57"/>
      <c r="AG907" s="57"/>
      <c r="AJ907" s="57"/>
      <c r="AK907" s="57"/>
      <c r="AN907" s="57"/>
      <c r="AO907" s="57"/>
      <c r="AR907" s="57"/>
      <c r="AS907" s="57"/>
      <c r="AT907" s="91"/>
      <c r="AU907" s="91"/>
      <c r="AV907" s="57"/>
      <c r="AW907" s="57"/>
    </row>
    <row r="908" spans="4:49" ht="15.75" customHeight="1" x14ac:dyDescent="0.25">
      <c r="D908" s="90"/>
      <c r="E908" s="57"/>
      <c r="H908" s="57"/>
      <c r="I908" s="57"/>
      <c r="L908" s="57"/>
      <c r="M908" s="57"/>
      <c r="P908" s="57"/>
      <c r="Q908" s="57"/>
      <c r="T908" s="57"/>
      <c r="U908" s="57"/>
      <c r="X908" s="57"/>
      <c r="Y908" s="57"/>
      <c r="AB908" s="57"/>
      <c r="AC908" s="57"/>
      <c r="AF908" s="57"/>
      <c r="AG908" s="57"/>
      <c r="AJ908" s="57"/>
      <c r="AK908" s="57"/>
      <c r="AN908" s="57"/>
      <c r="AO908" s="57"/>
      <c r="AR908" s="57"/>
      <c r="AS908" s="57"/>
      <c r="AT908" s="91"/>
      <c r="AU908" s="91"/>
      <c r="AV908" s="57"/>
      <c r="AW908" s="57"/>
    </row>
    <row r="909" spans="4:49" ht="15.75" customHeight="1" x14ac:dyDescent="0.25">
      <c r="D909" s="90"/>
      <c r="E909" s="57"/>
      <c r="H909" s="57"/>
      <c r="I909" s="57"/>
      <c r="L909" s="57"/>
      <c r="M909" s="57"/>
      <c r="P909" s="57"/>
      <c r="Q909" s="57"/>
      <c r="T909" s="57"/>
      <c r="U909" s="57"/>
      <c r="X909" s="57"/>
      <c r="Y909" s="57"/>
      <c r="AB909" s="57"/>
      <c r="AC909" s="57"/>
      <c r="AF909" s="57"/>
      <c r="AG909" s="57"/>
      <c r="AJ909" s="57"/>
      <c r="AK909" s="57"/>
      <c r="AN909" s="57"/>
      <c r="AO909" s="57"/>
      <c r="AR909" s="57"/>
      <c r="AS909" s="57"/>
      <c r="AT909" s="91"/>
      <c r="AU909" s="91"/>
      <c r="AV909" s="57"/>
      <c r="AW909" s="57"/>
    </row>
    <row r="910" spans="4:49" ht="15.75" customHeight="1" x14ac:dyDescent="0.25">
      <c r="D910" s="90"/>
      <c r="E910" s="57"/>
      <c r="H910" s="57"/>
      <c r="I910" s="57"/>
      <c r="L910" s="57"/>
      <c r="M910" s="57"/>
      <c r="P910" s="57"/>
      <c r="Q910" s="57"/>
      <c r="T910" s="57"/>
      <c r="U910" s="57"/>
      <c r="X910" s="57"/>
      <c r="Y910" s="57"/>
      <c r="AB910" s="57"/>
      <c r="AC910" s="57"/>
      <c r="AF910" s="57"/>
      <c r="AG910" s="57"/>
      <c r="AJ910" s="57"/>
      <c r="AK910" s="57"/>
      <c r="AN910" s="57"/>
      <c r="AO910" s="57"/>
      <c r="AR910" s="57"/>
      <c r="AS910" s="57"/>
      <c r="AT910" s="91"/>
      <c r="AU910" s="91"/>
      <c r="AV910" s="57"/>
      <c r="AW910" s="57"/>
    </row>
    <row r="911" spans="4:49" ht="15.75" customHeight="1" x14ac:dyDescent="0.25">
      <c r="D911" s="90"/>
      <c r="E911" s="57"/>
      <c r="H911" s="57"/>
      <c r="I911" s="57"/>
      <c r="L911" s="57"/>
      <c r="M911" s="57"/>
      <c r="P911" s="57"/>
      <c r="Q911" s="57"/>
      <c r="T911" s="57"/>
      <c r="U911" s="57"/>
      <c r="X911" s="57"/>
      <c r="Y911" s="57"/>
      <c r="AB911" s="57"/>
      <c r="AC911" s="57"/>
      <c r="AF911" s="57"/>
      <c r="AG911" s="57"/>
      <c r="AJ911" s="57"/>
      <c r="AK911" s="57"/>
      <c r="AN911" s="57"/>
      <c r="AO911" s="57"/>
      <c r="AR911" s="57"/>
      <c r="AS911" s="57"/>
      <c r="AT911" s="91"/>
      <c r="AU911" s="91"/>
      <c r="AV911" s="57"/>
      <c r="AW911" s="57"/>
    </row>
    <row r="912" spans="4:49" ht="15.75" customHeight="1" x14ac:dyDescent="0.25">
      <c r="D912" s="90"/>
      <c r="E912" s="57"/>
      <c r="H912" s="57"/>
      <c r="I912" s="57"/>
      <c r="L912" s="57"/>
      <c r="M912" s="57"/>
      <c r="P912" s="57"/>
      <c r="Q912" s="57"/>
      <c r="T912" s="57"/>
      <c r="U912" s="57"/>
      <c r="X912" s="57"/>
      <c r="Y912" s="57"/>
      <c r="AB912" s="57"/>
      <c r="AC912" s="57"/>
      <c r="AF912" s="57"/>
      <c r="AG912" s="57"/>
      <c r="AJ912" s="57"/>
      <c r="AK912" s="57"/>
      <c r="AN912" s="57"/>
      <c r="AO912" s="57"/>
      <c r="AR912" s="57"/>
      <c r="AS912" s="57"/>
      <c r="AT912" s="91"/>
      <c r="AU912" s="91"/>
      <c r="AV912" s="57"/>
      <c r="AW912" s="57"/>
    </row>
    <row r="913" spans="4:49" ht="15.75" customHeight="1" x14ac:dyDescent="0.25">
      <c r="D913" s="90"/>
      <c r="E913" s="57"/>
      <c r="H913" s="57"/>
      <c r="I913" s="57"/>
      <c r="L913" s="57"/>
      <c r="M913" s="57"/>
      <c r="P913" s="57"/>
      <c r="Q913" s="57"/>
      <c r="T913" s="57"/>
      <c r="U913" s="57"/>
      <c r="X913" s="57"/>
      <c r="Y913" s="57"/>
      <c r="AB913" s="57"/>
      <c r="AC913" s="57"/>
      <c r="AF913" s="57"/>
      <c r="AG913" s="57"/>
      <c r="AJ913" s="57"/>
      <c r="AK913" s="57"/>
      <c r="AN913" s="57"/>
      <c r="AO913" s="57"/>
      <c r="AR913" s="57"/>
      <c r="AS913" s="57"/>
      <c r="AT913" s="91"/>
      <c r="AU913" s="91"/>
      <c r="AV913" s="57"/>
      <c r="AW913" s="57"/>
    </row>
    <row r="914" spans="4:49" ht="15.75" customHeight="1" x14ac:dyDescent="0.25">
      <c r="D914" s="90"/>
      <c r="E914" s="57"/>
      <c r="H914" s="57"/>
      <c r="I914" s="57"/>
      <c r="L914" s="57"/>
      <c r="M914" s="57"/>
      <c r="P914" s="57"/>
      <c r="Q914" s="57"/>
      <c r="T914" s="57"/>
      <c r="U914" s="57"/>
      <c r="X914" s="57"/>
      <c r="Y914" s="57"/>
      <c r="AB914" s="57"/>
      <c r="AC914" s="57"/>
      <c r="AF914" s="57"/>
      <c r="AG914" s="57"/>
      <c r="AJ914" s="57"/>
      <c r="AK914" s="57"/>
      <c r="AN914" s="57"/>
      <c r="AO914" s="57"/>
      <c r="AR914" s="57"/>
      <c r="AS914" s="57"/>
      <c r="AT914" s="91"/>
      <c r="AU914" s="91"/>
      <c r="AV914" s="57"/>
      <c r="AW914" s="57"/>
    </row>
    <row r="915" spans="4:49" ht="15.75" customHeight="1" x14ac:dyDescent="0.25">
      <c r="D915" s="90"/>
      <c r="E915" s="57"/>
      <c r="H915" s="57"/>
      <c r="I915" s="57"/>
      <c r="L915" s="57"/>
      <c r="M915" s="57"/>
      <c r="P915" s="57"/>
      <c r="Q915" s="57"/>
      <c r="T915" s="57"/>
      <c r="U915" s="57"/>
      <c r="X915" s="57"/>
      <c r="Y915" s="57"/>
      <c r="AB915" s="57"/>
      <c r="AC915" s="57"/>
      <c r="AF915" s="57"/>
      <c r="AG915" s="57"/>
      <c r="AJ915" s="57"/>
      <c r="AK915" s="57"/>
      <c r="AN915" s="57"/>
      <c r="AO915" s="57"/>
      <c r="AR915" s="57"/>
      <c r="AS915" s="57"/>
      <c r="AT915" s="91"/>
      <c r="AU915" s="91"/>
      <c r="AV915" s="57"/>
      <c r="AW915" s="57"/>
    </row>
    <row r="916" spans="4:49" ht="15.75" customHeight="1" x14ac:dyDescent="0.25">
      <c r="D916" s="90"/>
      <c r="E916" s="57"/>
      <c r="H916" s="57"/>
      <c r="I916" s="57"/>
      <c r="L916" s="57"/>
      <c r="M916" s="57"/>
      <c r="P916" s="57"/>
      <c r="Q916" s="57"/>
      <c r="T916" s="57"/>
      <c r="U916" s="57"/>
      <c r="X916" s="57"/>
      <c r="Y916" s="57"/>
      <c r="AB916" s="57"/>
      <c r="AC916" s="57"/>
      <c r="AF916" s="57"/>
      <c r="AG916" s="57"/>
      <c r="AJ916" s="57"/>
      <c r="AK916" s="57"/>
      <c r="AN916" s="57"/>
      <c r="AO916" s="57"/>
      <c r="AR916" s="57"/>
      <c r="AS916" s="57"/>
      <c r="AT916" s="91"/>
      <c r="AU916" s="91"/>
      <c r="AV916" s="57"/>
      <c r="AW916" s="57"/>
    </row>
    <row r="917" spans="4:49" ht="15.75" customHeight="1" x14ac:dyDescent="0.25">
      <c r="D917" s="90"/>
      <c r="E917" s="57"/>
      <c r="H917" s="57"/>
      <c r="I917" s="57"/>
      <c r="L917" s="57"/>
      <c r="M917" s="57"/>
      <c r="P917" s="57"/>
      <c r="Q917" s="57"/>
      <c r="T917" s="57"/>
      <c r="U917" s="57"/>
      <c r="X917" s="57"/>
      <c r="Y917" s="57"/>
      <c r="AB917" s="57"/>
      <c r="AC917" s="57"/>
      <c r="AF917" s="57"/>
      <c r="AG917" s="57"/>
      <c r="AJ917" s="57"/>
      <c r="AK917" s="57"/>
      <c r="AN917" s="57"/>
      <c r="AO917" s="57"/>
      <c r="AR917" s="57"/>
      <c r="AS917" s="57"/>
      <c r="AT917" s="91"/>
      <c r="AU917" s="91"/>
      <c r="AV917" s="57"/>
      <c r="AW917" s="57"/>
    </row>
    <row r="918" spans="4:49" ht="15.75" customHeight="1" x14ac:dyDescent="0.25">
      <c r="D918" s="90"/>
      <c r="E918" s="57"/>
      <c r="H918" s="57"/>
      <c r="I918" s="57"/>
      <c r="L918" s="57"/>
      <c r="M918" s="57"/>
      <c r="P918" s="57"/>
      <c r="Q918" s="57"/>
      <c r="T918" s="57"/>
      <c r="U918" s="57"/>
      <c r="X918" s="57"/>
      <c r="Y918" s="57"/>
      <c r="AB918" s="57"/>
      <c r="AC918" s="57"/>
      <c r="AF918" s="57"/>
      <c r="AG918" s="57"/>
      <c r="AJ918" s="57"/>
      <c r="AK918" s="57"/>
      <c r="AN918" s="57"/>
      <c r="AO918" s="57"/>
      <c r="AR918" s="57"/>
      <c r="AS918" s="57"/>
      <c r="AT918" s="91"/>
      <c r="AU918" s="91"/>
      <c r="AV918" s="57"/>
      <c r="AW918" s="57"/>
    </row>
    <row r="919" spans="4:49" ht="15.75" customHeight="1" x14ac:dyDescent="0.25">
      <c r="D919" s="90"/>
      <c r="E919" s="57"/>
      <c r="H919" s="57"/>
      <c r="I919" s="57"/>
      <c r="L919" s="57"/>
      <c r="M919" s="57"/>
      <c r="P919" s="57"/>
      <c r="Q919" s="57"/>
      <c r="T919" s="57"/>
      <c r="U919" s="57"/>
      <c r="X919" s="57"/>
      <c r="Y919" s="57"/>
      <c r="AB919" s="57"/>
      <c r="AC919" s="57"/>
      <c r="AF919" s="57"/>
      <c r="AG919" s="57"/>
      <c r="AJ919" s="57"/>
      <c r="AK919" s="57"/>
      <c r="AN919" s="57"/>
      <c r="AO919" s="57"/>
      <c r="AR919" s="57"/>
      <c r="AS919" s="57"/>
      <c r="AT919" s="91"/>
      <c r="AU919" s="91"/>
      <c r="AV919" s="57"/>
      <c r="AW919" s="57"/>
    </row>
    <row r="920" spans="4:49" ht="15.75" customHeight="1" x14ac:dyDescent="0.25">
      <c r="D920" s="90"/>
      <c r="E920" s="57"/>
      <c r="H920" s="57"/>
      <c r="I920" s="57"/>
      <c r="L920" s="57"/>
      <c r="M920" s="57"/>
      <c r="P920" s="57"/>
      <c r="Q920" s="57"/>
      <c r="T920" s="57"/>
      <c r="U920" s="57"/>
      <c r="X920" s="57"/>
      <c r="Y920" s="57"/>
      <c r="AB920" s="57"/>
      <c r="AC920" s="57"/>
      <c r="AF920" s="57"/>
      <c r="AG920" s="57"/>
      <c r="AJ920" s="57"/>
      <c r="AK920" s="57"/>
      <c r="AN920" s="57"/>
      <c r="AO920" s="57"/>
      <c r="AR920" s="57"/>
      <c r="AS920" s="57"/>
      <c r="AT920" s="91"/>
      <c r="AU920" s="91"/>
      <c r="AV920" s="57"/>
      <c r="AW920" s="57"/>
    </row>
    <row r="921" spans="4:49" ht="15.75" customHeight="1" x14ac:dyDescent="0.25">
      <c r="D921" s="90"/>
      <c r="E921" s="57"/>
      <c r="H921" s="57"/>
      <c r="I921" s="57"/>
      <c r="L921" s="57"/>
      <c r="M921" s="57"/>
      <c r="P921" s="57"/>
      <c r="Q921" s="57"/>
      <c r="T921" s="57"/>
      <c r="U921" s="57"/>
      <c r="X921" s="57"/>
      <c r="Y921" s="57"/>
      <c r="AB921" s="57"/>
      <c r="AC921" s="57"/>
      <c r="AF921" s="57"/>
      <c r="AG921" s="57"/>
      <c r="AJ921" s="57"/>
      <c r="AK921" s="57"/>
      <c r="AN921" s="57"/>
      <c r="AO921" s="57"/>
      <c r="AR921" s="57"/>
      <c r="AS921" s="57"/>
      <c r="AT921" s="91"/>
      <c r="AU921" s="91"/>
      <c r="AV921" s="57"/>
      <c r="AW921" s="57"/>
    </row>
    <row r="922" spans="4:49" ht="15.75" customHeight="1" x14ac:dyDescent="0.25">
      <c r="D922" s="90"/>
      <c r="E922" s="57"/>
      <c r="H922" s="57"/>
      <c r="I922" s="57"/>
      <c r="L922" s="57"/>
      <c r="M922" s="57"/>
      <c r="P922" s="57"/>
      <c r="Q922" s="57"/>
      <c r="T922" s="57"/>
      <c r="U922" s="57"/>
      <c r="X922" s="57"/>
      <c r="Y922" s="57"/>
      <c r="AB922" s="57"/>
      <c r="AC922" s="57"/>
      <c r="AF922" s="57"/>
      <c r="AG922" s="57"/>
      <c r="AJ922" s="57"/>
      <c r="AK922" s="57"/>
      <c r="AN922" s="57"/>
      <c r="AO922" s="57"/>
      <c r="AR922" s="57"/>
      <c r="AS922" s="57"/>
      <c r="AT922" s="91"/>
      <c r="AU922" s="91"/>
      <c r="AV922" s="57"/>
      <c r="AW922" s="57"/>
    </row>
    <row r="923" spans="4:49" ht="15.75" customHeight="1" x14ac:dyDescent="0.25">
      <c r="D923" s="90"/>
      <c r="E923" s="57"/>
      <c r="H923" s="57"/>
      <c r="I923" s="57"/>
      <c r="L923" s="57"/>
      <c r="M923" s="57"/>
      <c r="P923" s="57"/>
      <c r="Q923" s="57"/>
      <c r="T923" s="57"/>
      <c r="U923" s="57"/>
      <c r="X923" s="57"/>
      <c r="Y923" s="57"/>
      <c r="AB923" s="57"/>
      <c r="AC923" s="57"/>
      <c r="AF923" s="57"/>
      <c r="AG923" s="57"/>
      <c r="AJ923" s="57"/>
      <c r="AK923" s="57"/>
      <c r="AN923" s="57"/>
      <c r="AO923" s="57"/>
      <c r="AR923" s="57"/>
      <c r="AS923" s="57"/>
      <c r="AT923" s="91"/>
      <c r="AU923" s="91"/>
      <c r="AV923" s="57"/>
      <c r="AW923" s="57"/>
    </row>
    <row r="924" spans="4:49" ht="15.75" customHeight="1" x14ac:dyDescent="0.25">
      <c r="D924" s="90"/>
      <c r="E924" s="57"/>
      <c r="H924" s="57"/>
      <c r="I924" s="57"/>
      <c r="L924" s="57"/>
      <c r="M924" s="57"/>
      <c r="P924" s="57"/>
      <c r="Q924" s="57"/>
      <c r="T924" s="57"/>
      <c r="U924" s="57"/>
      <c r="X924" s="57"/>
      <c r="Y924" s="57"/>
      <c r="AB924" s="57"/>
      <c r="AC924" s="57"/>
      <c r="AF924" s="57"/>
      <c r="AG924" s="57"/>
      <c r="AJ924" s="57"/>
      <c r="AK924" s="57"/>
      <c r="AN924" s="57"/>
      <c r="AO924" s="57"/>
      <c r="AR924" s="57"/>
      <c r="AS924" s="57"/>
      <c r="AT924" s="91"/>
      <c r="AU924" s="91"/>
      <c r="AV924" s="57"/>
      <c r="AW924" s="57"/>
    </row>
    <row r="925" spans="4:49" ht="15.75" customHeight="1" x14ac:dyDescent="0.25">
      <c r="D925" s="90"/>
      <c r="E925" s="57"/>
      <c r="H925" s="57"/>
      <c r="I925" s="57"/>
      <c r="L925" s="57"/>
      <c r="M925" s="57"/>
      <c r="P925" s="57"/>
      <c r="Q925" s="57"/>
      <c r="T925" s="57"/>
      <c r="U925" s="57"/>
      <c r="X925" s="57"/>
      <c r="Y925" s="57"/>
      <c r="AB925" s="57"/>
      <c r="AC925" s="57"/>
      <c r="AF925" s="57"/>
      <c r="AG925" s="57"/>
      <c r="AJ925" s="57"/>
      <c r="AK925" s="57"/>
      <c r="AN925" s="57"/>
      <c r="AO925" s="57"/>
      <c r="AR925" s="57"/>
      <c r="AS925" s="57"/>
      <c r="AT925" s="91"/>
      <c r="AU925" s="91"/>
      <c r="AV925" s="57"/>
      <c r="AW925" s="57"/>
    </row>
    <row r="926" spans="4:49" ht="15.75" customHeight="1" x14ac:dyDescent="0.25">
      <c r="D926" s="90"/>
      <c r="E926" s="57"/>
      <c r="H926" s="57"/>
      <c r="I926" s="57"/>
      <c r="L926" s="57"/>
      <c r="M926" s="57"/>
      <c r="P926" s="57"/>
      <c r="Q926" s="57"/>
      <c r="T926" s="57"/>
      <c r="U926" s="57"/>
      <c r="X926" s="57"/>
      <c r="Y926" s="57"/>
      <c r="AB926" s="57"/>
      <c r="AC926" s="57"/>
      <c r="AF926" s="57"/>
      <c r="AG926" s="57"/>
      <c r="AJ926" s="57"/>
      <c r="AK926" s="57"/>
      <c r="AN926" s="57"/>
      <c r="AO926" s="57"/>
      <c r="AR926" s="57"/>
      <c r="AS926" s="57"/>
      <c r="AT926" s="91"/>
      <c r="AU926" s="91"/>
      <c r="AV926" s="57"/>
      <c r="AW926" s="57"/>
    </row>
    <row r="927" spans="4:49" ht="15.75" customHeight="1" x14ac:dyDescent="0.25">
      <c r="D927" s="90"/>
      <c r="E927" s="57"/>
      <c r="H927" s="57"/>
      <c r="I927" s="57"/>
      <c r="L927" s="57"/>
      <c r="M927" s="57"/>
      <c r="P927" s="57"/>
      <c r="Q927" s="57"/>
      <c r="T927" s="57"/>
      <c r="U927" s="57"/>
      <c r="X927" s="57"/>
      <c r="Y927" s="57"/>
      <c r="AB927" s="57"/>
      <c r="AC927" s="57"/>
      <c r="AF927" s="57"/>
      <c r="AG927" s="57"/>
      <c r="AJ927" s="57"/>
      <c r="AK927" s="57"/>
      <c r="AN927" s="57"/>
      <c r="AO927" s="57"/>
      <c r="AR927" s="57"/>
      <c r="AS927" s="57"/>
      <c r="AT927" s="91"/>
      <c r="AU927" s="91"/>
      <c r="AV927" s="57"/>
      <c r="AW927" s="57"/>
    </row>
    <row r="928" spans="4:49" ht="15.75" customHeight="1" x14ac:dyDescent="0.25">
      <c r="D928" s="90"/>
      <c r="E928" s="57"/>
      <c r="H928" s="57"/>
      <c r="I928" s="57"/>
      <c r="L928" s="57"/>
      <c r="M928" s="57"/>
      <c r="P928" s="57"/>
      <c r="Q928" s="57"/>
      <c r="T928" s="57"/>
      <c r="U928" s="57"/>
      <c r="X928" s="57"/>
      <c r="Y928" s="57"/>
      <c r="AB928" s="57"/>
      <c r="AC928" s="57"/>
      <c r="AF928" s="57"/>
      <c r="AG928" s="57"/>
      <c r="AJ928" s="57"/>
      <c r="AK928" s="57"/>
      <c r="AN928" s="57"/>
      <c r="AO928" s="57"/>
      <c r="AR928" s="57"/>
      <c r="AS928" s="57"/>
      <c r="AT928" s="91"/>
      <c r="AU928" s="91"/>
      <c r="AV928" s="57"/>
      <c r="AW928" s="57"/>
    </row>
    <row r="929" spans="4:49" ht="15.75" customHeight="1" x14ac:dyDescent="0.25">
      <c r="D929" s="90"/>
      <c r="E929" s="57"/>
      <c r="H929" s="57"/>
      <c r="I929" s="57"/>
      <c r="L929" s="57"/>
      <c r="M929" s="57"/>
      <c r="P929" s="57"/>
      <c r="Q929" s="57"/>
      <c r="T929" s="57"/>
      <c r="U929" s="57"/>
      <c r="X929" s="57"/>
      <c r="Y929" s="57"/>
      <c r="AB929" s="57"/>
      <c r="AC929" s="57"/>
      <c r="AF929" s="57"/>
      <c r="AG929" s="57"/>
      <c r="AJ929" s="57"/>
      <c r="AK929" s="57"/>
      <c r="AN929" s="57"/>
      <c r="AO929" s="57"/>
      <c r="AR929" s="57"/>
      <c r="AS929" s="57"/>
      <c r="AT929" s="91"/>
      <c r="AU929" s="91"/>
      <c r="AV929" s="57"/>
      <c r="AW929" s="57"/>
    </row>
    <row r="930" spans="4:49" ht="15.75" customHeight="1" x14ac:dyDescent="0.25">
      <c r="D930" s="90"/>
      <c r="E930" s="57"/>
      <c r="H930" s="57"/>
      <c r="I930" s="57"/>
      <c r="L930" s="57"/>
      <c r="M930" s="57"/>
      <c r="P930" s="57"/>
      <c r="Q930" s="57"/>
      <c r="T930" s="57"/>
      <c r="U930" s="57"/>
      <c r="X930" s="57"/>
      <c r="Y930" s="57"/>
      <c r="AB930" s="57"/>
      <c r="AC930" s="57"/>
      <c r="AF930" s="57"/>
      <c r="AG930" s="57"/>
      <c r="AJ930" s="57"/>
      <c r="AK930" s="57"/>
      <c r="AN930" s="57"/>
      <c r="AO930" s="57"/>
      <c r="AR930" s="57"/>
      <c r="AS930" s="57"/>
      <c r="AT930" s="91"/>
      <c r="AU930" s="91"/>
      <c r="AV930" s="57"/>
      <c r="AW930" s="57"/>
    </row>
    <row r="931" spans="4:49" ht="15.75" customHeight="1" x14ac:dyDescent="0.25">
      <c r="D931" s="90"/>
      <c r="E931" s="57"/>
      <c r="H931" s="57"/>
      <c r="I931" s="57"/>
      <c r="L931" s="57"/>
      <c r="M931" s="57"/>
      <c r="P931" s="57"/>
      <c r="Q931" s="57"/>
      <c r="T931" s="57"/>
      <c r="U931" s="57"/>
      <c r="X931" s="57"/>
      <c r="Y931" s="57"/>
      <c r="AB931" s="57"/>
      <c r="AC931" s="57"/>
      <c r="AF931" s="57"/>
      <c r="AG931" s="57"/>
      <c r="AJ931" s="57"/>
      <c r="AK931" s="57"/>
      <c r="AN931" s="57"/>
      <c r="AO931" s="57"/>
      <c r="AR931" s="57"/>
      <c r="AS931" s="57"/>
      <c r="AT931" s="91"/>
      <c r="AU931" s="91"/>
      <c r="AV931" s="57"/>
      <c r="AW931" s="57"/>
    </row>
    <row r="932" spans="4:49" ht="15.75" customHeight="1" x14ac:dyDescent="0.25">
      <c r="D932" s="90"/>
      <c r="E932" s="57"/>
      <c r="H932" s="57"/>
      <c r="I932" s="57"/>
      <c r="L932" s="57"/>
      <c r="M932" s="57"/>
      <c r="P932" s="57"/>
      <c r="Q932" s="57"/>
      <c r="T932" s="57"/>
      <c r="U932" s="57"/>
      <c r="X932" s="57"/>
      <c r="Y932" s="57"/>
      <c r="AB932" s="57"/>
      <c r="AC932" s="57"/>
      <c r="AF932" s="57"/>
      <c r="AG932" s="57"/>
      <c r="AJ932" s="57"/>
      <c r="AK932" s="57"/>
      <c r="AN932" s="57"/>
      <c r="AO932" s="57"/>
      <c r="AR932" s="57"/>
      <c r="AS932" s="57"/>
      <c r="AT932" s="91"/>
      <c r="AU932" s="91"/>
      <c r="AV932" s="57"/>
      <c r="AW932" s="57"/>
    </row>
    <row r="933" spans="4:49" ht="15.75" customHeight="1" x14ac:dyDescent="0.25">
      <c r="D933" s="90"/>
      <c r="E933" s="57"/>
      <c r="H933" s="57"/>
      <c r="I933" s="57"/>
      <c r="L933" s="57"/>
      <c r="M933" s="57"/>
      <c r="P933" s="57"/>
      <c r="Q933" s="57"/>
      <c r="T933" s="57"/>
      <c r="U933" s="57"/>
      <c r="X933" s="57"/>
      <c r="Y933" s="57"/>
      <c r="AB933" s="57"/>
      <c r="AC933" s="57"/>
      <c r="AF933" s="57"/>
      <c r="AG933" s="57"/>
      <c r="AJ933" s="57"/>
      <c r="AK933" s="57"/>
      <c r="AN933" s="57"/>
      <c r="AO933" s="57"/>
      <c r="AR933" s="57"/>
      <c r="AS933" s="57"/>
      <c r="AT933" s="91"/>
      <c r="AU933" s="91"/>
      <c r="AV933" s="57"/>
      <c r="AW933" s="57"/>
    </row>
    <row r="934" spans="4:49" ht="15.75" customHeight="1" x14ac:dyDescent="0.25">
      <c r="D934" s="90"/>
      <c r="E934" s="57"/>
      <c r="H934" s="57"/>
      <c r="I934" s="57"/>
      <c r="L934" s="57"/>
      <c r="M934" s="57"/>
      <c r="P934" s="57"/>
      <c r="Q934" s="57"/>
      <c r="T934" s="57"/>
      <c r="U934" s="57"/>
      <c r="X934" s="57"/>
      <c r="Y934" s="57"/>
      <c r="AB934" s="57"/>
      <c r="AC934" s="57"/>
      <c r="AF934" s="57"/>
      <c r="AG934" s="57"/>
      <c r="AJ934" s="57"/>
      <c r="AK934" s="57"/>
      <c r="AN934" s="57"/>
      <c r="AO934" s="57"/>
      <c r="AR934" s="57"/>
      <c r="AS934" s="57"/>
      <c r="AT934" s="91"/>
      <c r="AU934" s="91"/>
      <c r="AV934" s="57"/>
      <c r="AW934" s="57"/>
    </row>
    <row r="935" spans="4:49" ht="15.75" customHeight="1" x14ac:dyDescent="0.25">
      <c r="D935" s="90"/>
      <c r="E935" s="57"/>
      <c r="H935" s="57"/>
      <c r="I935" s="57"/>
      <c r="L935" s="57"/>
      <c r="M935" s="57"/>
      <c r="P935" s="57"/>
      <c r="Q935" s="57"/>
      <c r="T935" s="57"/>
      <c r="U935" s="57"/>
      <c r="X935" s="57"/>
      <c r="Y935" s="57"/>
      <c r="AB935" s="57"/>
      <c r="AC935" s="57"/>
      <c r="AF935" s="57"/>
      <c r="AG935" s="57"/>
      <c r="AJ935" s="57"/>
      <c r="AK935" s="57"/>
      <c r="AN935" s="57"/>
      <c r="AO935" s="57"/>
      <c r="AR935" s="57"/>
      <c r="AS935" s="57"/>
      <c r="AT935" s="91"/>
      <c r="AU935" s="91"/>
      <c r="AV935" s="57"/>
      <c r="AW935" s="57"/>
    </row>
    <row r="936" spans="4:49" ht="15.75" customHeight="1" x14ac:dyDescent="0.25">
      <c r="D936" s="90"/>
      <c r="E936" s="57"/>
      <c r="H936" s="57"/>
      <c r="I936" s="57"/>
      <c r="L936" s="57"/>
      <c r="M936" s="57"/>
      <c r="P936" s="57"/>
      <c r="Q936" s="57"/>
      <c r="T936" s="57"/>
      <c r="U936" s="57"/>
      <c r="X936" s="57"/>
      <c r="Y936" s="57"/>
      <c r="AB936" s="57"/>
      <c r="AC936" s="57"/>
      <c r="AF936" s="57"/>
      <c r="AG936" s="57"/>
      <c r="AJ936" s="57"/>
      <c r="AK936" s="57"/>
      <c r="AN936" s="57"/>
      <c r="AO936" s="57"/>
      <c r="AR936" s="57"/>
      <c r="AS936" s="57"/>
      <c r="AT936" s="91"/>
      <c r="AU936" s="91"/>
      <c r="AV936" s="57"/>
      <c r="AW936" s="57"/>
    </row>
    <row r="937" spans="4:49" ht="15.75" customHeight="1" x14ac:dyDescent="0.25">
      <c r="D937" s="90"/>
      <c r="E937" s="57"/>
      <c r="H937" s="57"/>
      <c r="I937" s="57"/>
      <c r="L937" s="57"/>
      <c r="M937" s="57"/>
      <c r="P937" s="57"/>
      <c r="Q937" s="57"/>
      <c r="T937" s="57"/>
      <c r="U937" s="57"/>
      <c r="X937" s="57"/>
      <c r="Y937" s="57"/>
      <c r="AB937" s="57"/>
      <c r="AC937" s="57"/>
      <c r="AF937" s="57"/>
      <c r="AG937" s="57"/>
      <c r="AJ937" s="57"/>
      <c r="AK937" s="57"/>
      <c r="AN937" s="57"/>
      <c r="AO937" s="57"/>
      <c r="AR937" s="57"/>
      <c r="AS937" s="57"/>
      <c r="AT937" s="91"/>
      <c r="AU937" s="91"/>
      <c r="AV937" s="57"/>
      <c r="AW937" s="57"/>
    </row>
    <row r="938" spans="4:49" ht="15.75" customHeight="1" x14ac:dyDescent="0.25">
      <c r="D938" s="90"/>
      <c r="E938" s="57"/>
      <c r="H938" s="57"/>
      <c r="I938" s="57"/>
      <c r="L938" s="57"/>
      <c r="M938" s="57"/>
      <c r="P938" s="57"/>
      <c r="Q938" s="57"/>
      <c r="T938" s="57"/>
      <c r="U938" s="57"/>
      <c r="X938" s="57"/>
      <c r="Y938" s="57"/>
      <c r="AB938" s="57"/>
      <c r="AC938" s="57"/>
      <c r="AF938" s="57"/>
      <c r="AG938" s="57"/>
      <c r="AJ938" s="57"/>
      <c r="AK938" s="57"/>
      <c r="AN938" s="57"/>
      <c r="AO938" s="57"/>
      <c r="AR938" s="57"/>
      <c r="AS938" s="57"/>
      <c r="AT938" s="91"/>
      <c r="AU938" s="91"/>
      <c r="AV938" s="57"/>
      <c r="AW938" s="57"/>
    </row>
    <row r="939" spans="4:49" ht="15.75" customHeight="1" x14ac:dyDescent="0.25">
      <c r="D939" s="90"/>
      <c r="E939" s="57"/>
      <c r="H939" s="57"/>
      <c r="I939" s="57"/>
      <c r="L939" s="57"/>
      <c r="M939" s="57"/>
      <c r="P939" s="57"/>
      <c r="Q939" s="57"/>
      <c r="T939" s="57"/>
      <c r="U939" s="57"/>
      <c r="X939" s="57"/>
      <c r="Y939" s="57"/>
      <c r="AB939" s="57"/>
      <c r="AC939" s="57"/>
      <c r="AF939" s="57"/>
      <c r="AG939" s="57"/>
      <c r="AJ939" s="57"/>
      <c r="AK939" s="57"/>
      <c r="AN939" s="57"/>
      <c r="AO939" s="57"/>
      <c r="AR939" s="57"/>
      <c r="AS939" s="57"/>
      <c r="AT939" s="91"/>
      <c r="AU939" s="91"/>
      <c r="AV939" s="57"/>
      <c r="AW939" s="57"/>
    </row>
    <row r="940" spans="4:49" ht="15.75" customHeight="1" x14ac:dyDescent="0.25">
      <c r="D940" s="90"/>
      <c r="E940" s="57"/>
      <c r="H940" s="57"/>
      <c r="I940" s="57"/>
      <c r="L940" s="57"/>
      <c r="M940" s="57"/>
      <c r="P940" s="57"/>
      <c r="Q940" s="57"/>
      <c r="T940" s="57"/>
      <c r="U940" s="57"/>
      <c r="X940" s="57"/>
      <c r="Y940" s="57"/>
      <c r="AB940" s="57"/>
      <c r="AC940" s="57"/>
      <c r="AF940" s="57"/>
      <c r="AG940" s="57"/>
      <c r="AJ940" s="57"/>
      <c r="AK940" s="57"/>
      <c r="AN940" s="57"/>
      <c r="AO940" s="57"/>
      <c r="AR940" s="57"/>
      <c r="AS940" s="57"/>
      <c r="AT940" s="91"/>
      <c r="AU940" s="91"/>
      <c r="AV940" s="57"/>
      <c r="AW940" s="57"/>
    </row>
    <row r="941" spans="4:49" ht="15.75" customHeight="1" x14ac:dyDescent="0.25">
      <c r="D941" s="90"/>
      <c r="E941" s="57"/>
      <c r="H941" s="57"/>
      <c r="I941" s="57"/>
      <c r="L941" s="57"/>
      <c r="M941" s="57"/>
      <c r="P941" s="57"/>
      <c r="Q941" s="57"/>
      <c r="T941" s="57"/>
      <c r="U941" s="57"/>
      <c r="X941" s="57"/>
      <c r="Y941" s="57"/>
      <c r="AB941" s="57"/>
      <c r="AC941" s="57"/>
      <c r="AF941" s="57"/>
      <c r="AG941" s="57"/>
      <c r="AJ941" s="57"/>
      <c r="AK941" s="57"/>
      <c r="AN941" s="57"/>
      <c r="AO941" s="57"/>
      <c r="AR941" s="57"/>
      <c r="AS941" s="57"/>
      <c r="AT941" s="91"/>
      <c r="AU941" s="91"/>
      <c r="AV941" s="57"/>
      <c r="AW941" s="57"/>
    </row>
    <row r="942" spans="4:49" ht="15.75" customHeight="1" x14ac:dyDescent="0.25">
      <c r="D942" s="90"/>
      <c r="E942" s="57"/>
      <c r="H942" s="57"/>
      <c r="I942" s="57"/>
      <c r="L942" s="57"/>
      <c r="M942" s="57"/>
      <c r="P942" s="57"/>
      <c r="Q942" s="57"/>
      <c r="T942" s="57"/>
      <c r="U942" s="57"/>
      <c r="X942" s="57"/>
      <c r="Y942" s="57"/>
      <c r="AB942" s="57"/>
      <c r="AC942" s="57"/>
      <c r="AF942" s="57"/>
      <c r="AG942" s="57"/>
      <c r="AJ942" s="57"/>
      <c r="AK942" s="57"/>
      <c r="AN942" s="57"/>
      <c r="AO942" s="57"/>
      <c r="AR942" s="57"/>
      <c r="AS942" s="57"/>
      <c r="AT942" s="91"/>
      <c r="AU942" s="91"/>
      <c r="AV942" s="57"/>
      <c r="AW942" s="57"/>
    </row>
    <row r="943" spans="4:49" ht="15.75" customHeight="1" x14ac:dyDescent="0.25">
      <c r="D943" s="90"/>
      <c r="E943" s="57"/>
      <c r="H943" s="57"/>
      <c r="I943" s="57"/>
      <c r="L943" s="57"/>
      <c r="M943" s="57"/>
      <c r="P943" s="57"/>
      <c r="Q943" s="57"/>
      <c r="T943" s="57"/>
      <c r="U943" s="57"/>
      <c r="X943" s="57"/>
      <c r="Y943" s="57"/>
      <c r="AB943" s="57"/>
      <c r="AC943" s="57"/>
      <c r="AF943" s="57"/>
      <c r="AG943" s="57"/>
      <c r="AJ943" s="57"/>
      <c r="AK943" s="57"/>
      <c r="AN943" s="57"/>
      <c r="AO943" s="57"/>
      <c r="AR943" s="57"/>
      <c r="AS943" s="57"/>
      <c r="AT943" s="91"/>
      <c r="AU943" s="91"/>
      <c r="AV943" s="57"/>
      <c r="AW943" s="57"/>
    </row>
    <row r="944" spans="4:49" ht="15.75" customHeight="1" x14ac:dyDescent="0.25">
      <c r="D944" s="90"/>
      <c r="E944" s="57"/>
      <c r="H944" s="57"/>
      <c r="I944" s="57"/>
      <c r="L944" s="57"/>
      <c r="M944" s="57"/>
      <c r="P944" s="57"/>
      <c r="Q944" s="57"/>
      <c r="T944" s="57"/>
      <c r="U944" s="57"/>
      <c r="X944" s="57"/>
      <c r="Y944" s="57"/>
      <c r="AB944" s="57"/>
      <c r="AC944" s="57"/>
      <c r="AF944" s="57"/>
      <c r="AG944" s="57"/>
      <c r="AJ944" s="57"/>
      <c r="AK944" s="57"/>
      <c r="AN944" s="57"/>
      <c r="AO944" s="57"/>
      <c r="AR944" s="57"/>
      <c r="AS944" s="57"/>
      <c r="AT944" s="91"/>
      <c r="AU944" s="91"/>
      <c r="AV944" s="57"/>
      <c r="AW944" s="57"/>
    </row>
    <row r="945" spans="4:49" ht="15.75" customHeight="1" x14ac:dyDescent="0.25">
      <c r="D945" s="90"/>
      <c r="E945" s="57"/>
      <c r="H945" s="57"/>
      <c r="I945" s="57"/>
      <c r="L945" s="57"/>
      <c r="M945" s="57"/>
      <c r="P945" s="57"/>
      <c r="Q945" s="57"/>
      <c r="T945" s="57"/>
      <c r="U945" s="57"/>
      <c r="X945" s="57"/>
      <c r="Y945" s="57"/>
      <c r="AB945" s="57"/>
      <c r="AC945" s="57"/>
      <c r="AF945" s="57"/>
      <c r="AG945" s="57"/>
      <c r="AJ945" s="57"/>
      <c r="AK945" s="57"/>
      <c r="AN945" s="57"/>
      <c r="AO945" s="57"/>
      <c r="AR945" s="57"/>
      <c r="AS945" s="57"/>
      <c r="AT945" s="91"/>
      <c r="AU945" s="91"/>
      <c r="AV945" s="57"/>
      <c r="AW945" s="57"/>
    </row>
    <row r="946" spans="4:49" ht="15.75" customHeight="1" x14ac:dyDescent="0.25">
      <c r="D946" s="90"/>
      <c r="E946" s="57"/>
      <c r="H946" s="57"/>
      <c r="I946" s="57"/>
      <c r="L946" s="57"/>
      <c r="M946" s="57"/>
      <c r="P946" s="57"/>
      <c r="Q946" s="57"/>
      <c r="T946" s="57"/>
      <c r="U946" s="57"/>
      <c r="X946" s="57"/>
      <c r="Y946" s="57"/>
      <c r="AB946" s="57"/>
      <c r="AC946" s="57"/>
      <c r="AF946" s="57"/>
      <c r="AG946" s="57"/>
      <c r="AJ946" s="57"/>
      <c r="AK946" s="57"/>
      <c r="AN946" s="57"/>
      <c r="AO946" s="57"/>
      <c r="AR946" s="57"/>
      <c r="AS946" s="57"/>
      <c r="AT946" s="91"/>
      <c r="AU946" s="91"/>
      <c r="AV946" s="57"/>
      <c r="AW946" s="57"/>
    </row>
    <row r="947" spans="4:49" ht="15.75" customHeight="1" x14ac:dyDescent="0.25">
      <c r="D947" s="90"/>
      <c r="E947" s="57"/>
      <c r="H947" s="57"/>
      <c r="I947" s="57"/>
      <c r="L947" s="57"/>
      <c r="M947" s="57"/>
      <c r="P947" s="57"/>
      <c r="Q947" s="57"/>
      <c r="T947" s="57"/>
      <c r="U947" s="57"/>
      <c r="X947" s="57"/>
      <c r="Y947" s="57"/>
      <c r="AB947" s="57"/>
      <c r="AC947" s="57"/>
      <c r="AF947" s="57"/>
      <c r="AG947" s="57"/>
      <c r="AJ947" s="57"/>
      <c r="AK947" s="57"/>
      <c r="AN947" s="57"/>
      <c r="AO947" s="57"/>
      <c r="AR947" s="57"/>
      <c r="AS947" s="57"/>
      <c r="AT947" s="91"/>
      <c r="AU947" s="91"/>
      <c r="AV947" s="57"/>
      <c r="AW947" s="57"/>
    </row>
    <row r="948" spans="4:49" ht="15.75" customHeight="1" x14ac:dyDescent="0.25">
      <c r="D948" s="90"/>
      <c r="E948" s="57"/>
      <c r="H948" s="57"/>
      <c r="I948" s="57"/>
      <c r="L948" s="57"/>
      <c r="M948" s="57"/>
      <c r="P948" s="57"/>
      <c r="Q948" s="57"/>
      <c r="T948" s="57"/>
      <c r="U948" s="57"/>
      <c r="X948" s="57"/>
      <c r="Y948" s="57"/>
      <c r="AB948" s="57"/>
      <c r="AC948" s="57"/>
      <c r="AF948" s="57"/>
      <c r="AG948" s="57"/>
      <c r="AJ948" s="57"/>
      <c r="AK948" s="57"/>
      <c r="AN948" s="57"/>
      <c r="AO948" s="57"/>
      <c r="AR948" s="57"/>
      <c r="AS948" s="57"/>
      <c r="AT948" s="91"/>
      <c r="AU948" s="91"/>
      <c r="AV948" s="57"/>
      <c r="AW948" s="57"/>
    </row>
    <row r="949" spans="4:49" ht="15.75" customHeight="1" x14ac:dyDescent="0.25">
      <c r="D949" s="90"/>
      <c r="E949" s="57"/>
      <c r="H949" s="57"/>
      <c r="I949" s="57"/>
      <c r="L949" s="57"/>
      <c r="M949" s="57"/>
      <c r="P949" s="57"/>
      <c r="Q949" s="57"/>
      <c r="T949" s="57"/>
      <c r="U949" s="57"/>
      <c r="X949" s="57"/>
      <c r="Y949" s="57"/>
      <c r="AB949" s="57"/>
      <c r="AC949" s="57"/>
      <c r="AF949" s="57"/>
      <c r="AG949" s="57"/>
      <c r="AJ949" s="57"/>
      <c r="AK949" s="57"/>
      <c r="AN949" s="57"/>
      <c r="AO949" s="57"/>
      <c r="AR949" s="57"/>
      <c r="AS949" s="57"/>
      <c r="AT949" s="91"/>
      <c r="AU949" s="91"/>
      <c r="AV949" s="57"/>
      <c r="AW949" s="57"/>
    </row>
    <row r="950" spans="4:49" ht="15.75" customHeight="1" x14ac:dyDescent="0.25">
      <c r="D950" s="90"/>
      <c r="E950" s="57"/>
      <c r="H950" s="57"/>
      <c r="I950" s="57"/>
      <c r="L950" s="57"/>
      <c r="M950" s="57"/>
      <c r="P950" s="57"/>
      <c r="Q950" s="57"/>
      <c r="T950" s="57"/>
      <c r="U950" s="57"/>
      <c r="X950" s="57"/>
      <c r="Y950" s="57"/>
      <c r="AB950" s="57"/>
      <c r="AC950" s="57"/>
      <c r="AF950" s="57"/>
      <c r="AG950" s="57"/>
      <c r="AJ950" s="57"/>
      <c r="AK950" s="57"/>
      <c r="AN950" s="57"/>
      <c r="AO950" s="57"/>
      <c r="AR950" s="57"/>
      <c r="AS950" s="57"/>
      <c r="AT950" s="91"/>
      <c r="AU950" s="91"/>
      <c r="AV950" s="57"/>
      <c r="AW950" s="57"/>
    </row>
    <row r="951" spans="4:49" ht="15.75" customHeight="1" x14ac:dyDescent="0.25">
      <c r="D951" s="90"/>
      <c r="E951" s="57"/>
      <c r="H951" s="57"/>
      <c r="I951" s="57"/>
      <c r="L951" s="57"/>
      <c r="M951" s="57"/>
      <c r="P951" s="57"/>
      <c r="Q951" s="57"/>
      <c r="T951" s="57"/>
      <c r="U951" s="57"/>
      <c r="X951" s="57"/>
      <c r="Y951" s="57"/>
      <c r="AB951" s="57"/>
      <c r="AC951" s="57"/>
      <c r="AF951" s="57"/>
      <c r="AG951" s="57"/>
      <c r="AJ951" s="57"/>
      <c r="AK951" s="57"/>
      <c r="AN951" s="57"/>
      <c r="AO951" s="57"/>
      <c r="AR951" s="57"/>
      <c r="AS951" s="57"/>
      <c r="AT951" s="91"/>
      <c r="AU951" s="91"/>
      <c r="AV951" s="57"/>
      <c r="AW951" s="57"/>
    </row>
    <row r="952" spans="4:49" ht="15.75" customHeight="1" x14ac:dyDescent="0.25">
      <c r="D952" s="90"/>
      <c r="E952" s="57"/>
      <c r="H952" s="57"/>
      <c r="I952" s="57"/>
      <c r="L952" s="57"/>
      <c r="M952" s="57"/>
      <c r="P952" s="57"/>
      <c r="Q952" s="57"/>
      <c r="T952" s="57"/>
      <c r="U952" s="57"/>
      <c r="X952" s="57"/>
      <c r="Y952" s="57"/>
      <c r="AB952" s="57"/>
      <c r="AC952" s="57"/>
      <c r="AF952" s="57"/>
      <c r="AG952" s="57"/>
      <c r="AJ952" s="57"/>
      <c r="AK952" s="57"/>
      <c r="AN952" s="57"/>
      <c r="AO952" s="57"/>
      <c r="AR952" s="57"/>
      <c r="AS952" s="57"/>
      <c r="AT952" s="91"/>
      <c r="AU952" s="91"/>
      <c r="AV952" s="57"/>
      <c r="AW952" s="57"/>
    </row>
    <row r="953" spans="4:49" ht="15.75" customHeight="1" x14ac:dyDescent="0.25">
      <c r="D953" s="90"/>
      <c r="E953" s="57"/>
      <c r="H953" s="57"/>
      <c r="I953" s="57"/>
      <c r="L953" s="57"/>
      <c r="M953" s="57"/>
      <c r="P953" s="57"/>
      <c r="Q953" s="57"/>
      <c r="T953" s="57"/>
      <c r="U953" s="57"/>
      <c r="X953" s="57"/>
      <c r="Y953" s="57"/>
      <c r="AB953" s="57"/>
      <c r="AC953" s="57"/>
      <c r="AF953" s="57"/>
      <c r="AG953" s="57"/>
      <c r="AJ953" s="57"/>
      <c r="AK953" s="57"/>
      <c r="AN953" s="57"/>
      <c r="AO953" s="57"/>
      <c r="AR953" s="57"/>
      <c r="AS953" s="57"/>
      <c r="AT953" s="91"/>
      <c r="AU953" s="91"/>
      <c r="AV953" s="57"/>
      <c r="AW953" s="57"/>
    </row>
    <row r="954" spans="4:49" ht="15.75" customHeight="1" x14ac:dyDescent="0.25">
      <c r="D954" s="90"/>
      <c r="E954" s="57"/>
      <c r="H954" s="57"/>
      <c r="I954" s="57"/>
      <c r="L954" s="57"/>
      <c r="M954" s="57"/>
      <c r="P954" s="57"/>
      <c r="Q954" s="57"/>
      <c r="T954" s="57"/>
      <c r="U954" s="57"/>
      <c r="X954" s="57"/>
      <c r="Y954" s="57"/>
      <c r="AB954" s="57"/>
      <c r="AC954" s="57"/>
      <c r="AF954" s="57"/>
      <c r="AG954" s="57"/>
      <c r="AJ954" s="57"/>
      <c r="AK954" s="57"/>
      <c r="AN954" s="57"/>
      <c r="AO954" s="57"/>
      <c r="AR954" s="57"/>
      <c r="AS954" s="57"/>
      <c r="AT954" s="91"/>
      <c r="AU954" s="91"/>
      <c r="AV954" s="57"/>
      <c r="AW954" s="57"/>
    </row>
    <row r="955" spans="4:49" ht="15.75" customHeight="1" x14ac:dyDescent="0.25">
      <c r="D955" s="90"/>
      <c r="E955" s="57"/>
      <c r="H955" s="57"/>
      <c r="I955" s="57"/>
      <c r="L955" s="57"/>
      <c r="M955" s="57"/>
      <c r="P955" s="57"/>
      <c r="Q955" s="57"/>
      <c r="T955" s="57"/>
      <c r="U955" s="57"/>
      <c r="X955" s="57"/>
      <c r="Y955" s="57"/>
      <c r="AB955" s="57"/>
      <c r="AC955" s="57"/>
      <c r="AF955" s="57"/>
      <c r="AG955" s="57"/>
      <c r="AJ955" s="57"/>
      <c r="AK955" s="57"/>
      <c r="AN955" s="57"/>
      <c r="AO955" s="57"/>
      <c r="AR955" s="57"/>
      <c r="AS955" s="57"/>
      <c r="AT955" s="91"/>
      <c r="AU955" s="91"/>
      <c r="AV955" s="57"/>
      <c r="AW955" s="57"/>
    </row>
    <row r="956" spans="4:49" ht="15.75" customHeight="1" x14ac:dyDescent="0.25">
      <c r="D956" s="90"/>
      <c r="E956" s="57"/>
      <c r="H956" s="57"/>
      <c r="I956" s="57"/>
      <c r="L956" s="57"/>
      <c r="M956" s="57"/>
      <c r="P956" s="57"/>
      <c r="Q956" s="57"/>
      <c r="T956" s="57"/>
      <c r="U956" s="57"/>
      <c r="X956" s="57"/>
      <c r="Y956" s="57"/>
      <c r="AB956" s="57"/>
      <c r="AC956" s="57"/>
      <c r="AF956" s="57"/>
      <c r="AG956" s="57"/>
      <c r="AJ956" s="57"/>
      <c r="AK956" s="57"/>
      <c r="AN956" s="57"/>
      <c r="AO956" s="57"/>
      <c r="AR956" s="57"/>
      <c r="AS956" s="57"/>
      <c r="AT956" s="91"/>
      <c r="AU956" s="91"/>
      <c r="AV956" s="57"/>
      <c r="AW956" s="57"/>
    </row>
    <row r="957" spans="4:49" ht="15.75" customHeight="1" x14ac:dyDescent="0.25">
      <c r="D957" s="90"/>
      <c r="E957" s="57"/>
      <c r="H957" s="57"/>
      <c r="I957" s="57"/>
      <c r="L957" s="57"/>
      <c r="M957" s="57"/>
      <c r="P957" s="57"/>
      <c r="Q957" s="57"/>
      <c r="T957" s="57"/>
      <c r="U957" s="57"/>
      <c r="X957" s="57"/>
      <c r="Y957" s="57"/>
      <c r="AB957" s="57"/>
      <c r="AC957" s="57"/>
      <c r="AF957" s="57"/>
      <c r="AG957" s="57"/>
      <c r="AJ957" s="57"/>
      <c r="AK957" s="57"/>
      <c r="AN957" s="57"/>
      <c r="AO957" s="57"/>
      <c r="AR957" s="57"/>
      <c r="AS957" s="57"/>
      <c r="AT957" s="91"/>
      <c r="AU957" s="91"/>
      <c r="AV957" s="57"/>
      <c r="AW957" s="57"/>
    </row>
    <row r="958" spans="4:49" ht="15.75" customHeight="1" x14ac:dyDescent="0.25">
      <c r="D958" s="90"/>
      <c r="E958" s="57"/>
      <c r="H958" s="57"/>
      <c r="I958" s="57"/>
      <c r="L958" s="57"/>
      <c r="M958" s="57"/>
      <c r="P958" s="57"/>
      <c r="Q958" s="57"/>
      <c r="T958" s="57"/>
      <c r="U958" s="57"/>
      <c r="X958" s="57"/>
      <c r="Y958" s="57"/>
      <c r="AB958" s="57"/>
      <c r="AC958" s="57"/>
      <c r="AF958" s="57"/>
      <c r="AG958" s="57"/>
      <c r="AJ958" s="57"/>
      <c r="AK958" s="57"/>
      <c r="AN958" s="57"/>
      <c r="AO958" s="57"/>
      <c r="AR958" s="57"/>
      <c r="AS958" s="57"/>
      <c r="AT958" s="91"/>
      <c r="AU958" s="91"/>
      <c r="AV958" s="57"/>
      <c r="AW958" s="57"/>
    </row>
    <row r="959" spans="4:49" ht="15.75" customHeight="1" x14ac:dyDescent="0.25">
      <c r="D959" s="90"/>
      <c r="E959" s="57"/>
      <c r="H959" s="57"/>
      <c r="I959" s="57"/>
      <c r="L959" s="57"/>
      <c r="M959" s="57"/>
      <c r="P959" s="57"/>
      <c r="Q959" s="57"/>
      <c r="T959" s="57"/>
      <c r="U959" s="57"/>
      <c r="X959" s="57"/>
      <c r="Y959" s="57"/>
      <c r="AB959" s="57"/>
      <c r="AC959" s="57"/>
      <c r="AF959" s="57"/>
      <c r="AG959" s="57"/>
      <c r="AJ959" s="57"/>
      <c r="AK959" s="57"/>
      <c r="AN959" s="57"/>
      <c r="AO959" s="57"/>
      <c r="AR959" s="57"/>
      <c r="AS959" s="57"/>
      <c r="AT959" s="91"/>
      <c r="AU959" s="91"/>
      <c r="AV959" s="57"/>
      <c r="AW959" s="57"/>
    </row>
    <row r="960" spans="4:49" ht="15.75" customHeight="1" x14ac:dyDescent="0.25">
      <c r="D960" s="90"/>
      <c r="E960" s="57"/>
      <c r="H960" s="57"/>
      <c r="I960" s="57"/>
      <c r="L960" s="57"/>
      <c r="M960" s="57"/>
      <c r="P960" s="57"/>
      <c r="Q960" s="57"/>
      <c r="T960" s="57"/>
      <c r="U960" s="57"/>
      <c r="X960" s="57"/>
      <c r="Y960" s="57"/>
      <c r="AB960" s="57"/>
      <c r="AC960" s="57"/>
      <c r="AF960" s="57"/>
      <c r="AG960" s="57"/>
      <c r="AJ960" s="57"/>
      <c r="AK960" s="57"/>
      <c r="AN960" s="57"/>
      <c r="AO960" s="57"/>
      <c r="AR960" s="57"/>
      <c r="AS960" s="57"/>
      <c r="AT960" s="91"/>
      <c r="AU960" s="91"/>
      <c r="AV960" s="57"/>
      <c r="AW960" s="57"/>
    </row>
    <row r="961" spans="4:49" ht="15.75" customHeight="1" x14ac:dyDescent="0.25">
      <c r="D961" s="90"/>
      <c r="E961" s="57"/>
      <c r="H961" s="57"/>
      <c r="I961" s="57"/>
      <c r="L961" s="57"/>
      <c r="M961" s="57"/>
      <c r="P961" s="57"/>
      <c r="Q961" s="57"/>
      <c r="T961" s="57"/>
      <c r="U961" s="57"/>
      <c r="X961" s="57"/>
      <c r="Y961" s="57"/>
      <c r="AB961" s="57"/>
      <c r="AC961" s="57"/>
      <c r="AF961" s="57"/>
      <c r="AG961" s="57"/>
      <c r="AJ961" s="57"/>
      <c r="AK961" s="57"/>
      <c r="AN961" s="57"/>
      <c r="AO961" s="57"/>
      <c r="AR961" s="57"/>
      <c r="AS961" s="57"/>
      <c r="AT961" s="91"/>
      <c r="AU961" s="91"/>
      <c r="AV961" s="57"/>
      <c r="AW961" s="57"/>
    </row>
    <row r="962" spans="4:49" ht="15.75" customHeight="1" x14ac:dyDescent="0.25">
      <c r="D962" s="90"/>
      <c r="E962" s="57"/>
      <c r="H962" s="57"/>
      <c r="I962" s="57"/>
      <c r="L962" s="57"/>
      <c r="M962" s="57"/>
      <c r="P962" s="57"/>
      <c r="Q962" s="57"/>
      <c r="T962" s="57"/>
      <c r="U962" s="57"/>
      <c r="X962" s="57"/>
      <c r="Y962" s="57"/>
      <c r="AB962" s="57"/>
      <c r="AC962" s="57"/>
      <c r="AF962" s="57"/>
      <c r="AG962" s="57"/>
      <c r="AJ962" s="57"/>
      <c r="AK962" s="57"/>
      <c r="AN962" s="57"/>
      <c r="AO962" s="57"/>
      <c r="AR962" s="57"/>
      <c r="AS962" s="57"/>
      <c r="AT962" s="91"/>
      <c r="AU962" s="91"/>
      <c r="AV962" s="57"/>
      <c r="AW962" s="57"/>
    </row>
    <row r="963" spans="4:49" ht="15.75" customHeight="1" x14ac:dyDescent="0.25">
      <c r="D963" s="90"/>
      <c r="E963" s="57"/>
      <c r="H963" s="57"/>
      <c r="I963" s="57"/>
      <c r="L963" s="57"/>
      <c r="M963" s="57"/>
      <c r="P963" s="57"/>
      <c r="Q963" s="57"/>
      <c r="T963" s="57"/>
      <c r="U963" s="57"/>
      <c r="X963" s="57"/>
      <c r="Y963" s="57"/>
      <c r="AB963" s="57"/>
      <c r="AC963" s="57"/>
      <c r="AF963" s="57"/>
      <c r="AG963" s="57"/>
      <c r="AJ963" s="57"/>
      <c r="AK963" s="57"/>
      <c r="AN963" s="57"/>
      <c r="AO963" s="57"/>
      <c r="AR963" s="57"/>
      <c r="AS963" s="57"/>
      <c r="AT963" s="91"/>
      <c r="AU963" s="91"/>
      <c r="AV963" s="57"/>
      <c r="AW963" s="57"/>
    </row>
    <row r="964" spans="4:49" ht="15.75" customHeight="1" x14ac:dyDescent="0.25">
      <c r="D964" s="90"/>
      <c r="E964" s="57"/>
      <c r="H964" s="57"/>
      <c r="I964" s="57"/>
      <c r="L964" s="57"/>
      <c r="M964" s="57"/>
      <c r="P964" s="57"/>
      <c r="Q964" s="57"/>
      <c r="T964" s="57"/>
      <c r="U964" s="57"/>
      <c r="X964" s="57"/>
      <c r="Y964" s="57"/>
      <c r="AB964" s="57"/>
      <c r="AC964" s="57"/>
      <c r="AF964" s="57"/>
      <c r="AG964" s="57"/>
      <c r="AJ964" s="57"/>
      <c r="AK964" s="57"/>
      <c r="AN964" s="57"/>
      <c r="AO964" s="57"/>
      <c r="AR964" s="57"/>
      <c r="AS964" s="57"/>
      <c r="AT964" s="91"/>
      <c r="AU964" s="91"/>
      <c r="AV964" s="57"/>
      <c r="AW964" s="57"/>
    </row>
    <row r="965" spans="4:49" ht="15.75" customHeight="1" x14ac:dyDescent="0.25">
      <c r="D965" s="90"/>
      <c r="E965" s="57"/>
      <c r="H965" s="57"/>
      <c r="I965" s="57"/>
      <c r="L965" s="57"/>
      <c r="M965" s="57"/>
      <c r="P965" s="57"/>
      <c r="Q965" s="57"/>
      <c r="T965" s="57"/>
      <c r="U965" s="57"/>
      <c r="X965" s="57"/>
      <c r="Y965" s="57"/>
      <c r="AB965" s="57"/>
      <c r="AC965" s="57"/>
      <c r="AF965" s="57"/>
      <c r="AG965" s="57"/>
      <c r="AJ965" s="57"/>
      <c r="AK965" s="57"/>
      <c r="AN965" s="57"/>
      <c r="AO965" s="57"/>
      <c r="AR965" s="57"/>
      <c r="AS965" s="57"/>
      <c r="AT965" s="91"/>
      <c r="AU965" s="91"/>
      <c r="AV965" s="57"/>
      <c r="AW965" s="57"/>
    </row>
    <row r="966" spans="4:49" ht="15.75" customHeight="1" x14ac:dyDescent="0.25">
      <c r="D966" s="90"/>
      <c r="E966" s="57"/>
      <c r="H966" s="57"/>
      <c r="I966" s="57"/>
      <c r="L966" s="57"/>
      <c r="M966" s="57"/>
      <c r="P966" s="57"/>
      <c r="Q966" s="57"/>
      <c r="T966" s="57"/>
      <c r="U966" s="57"/>
      <c r="X966" s="57"/>
      <c r="Y966" s="57"/>
      <c r="AB966" s="57"/>
      <c r="AC966" s="57"/>
      <c r="AF966" s="57"/>
      <c r="AG966" s="57"/>
      <c r="AJ966" s="57"/>
      <c r="AK966" s="57"/>
      <c r="AN966" s="57"/>
      <c r="AO966" s="57"/>
      <c r="AR966" s="57"/>
      <c r="AS966" s="57"/>
      <c r="AT966" s="91"/>
      <c r="AU966" s="91"/>
      <c r="AV966" s="57"/>
      <c r="AW966" s="57"/>
    </row>
    <row r="967" spans="4:49" ht="15.75" customHeight="1" x14ac:dyDescent="0.25">
      <c r="D967" s="90"/>
      <c r="E967" s="57"/>
      <c r="H967" s="57"/>
      <c r="I967" s="57"/>
      <c r="L967" s="57"/>
      <c r="M967" s="57"/>
      <c r="P967" s="57"/>
      <c r="Q967" s="57"/>
      <c r="T967" s="57"/>
      <c r="U967" s="57"/>
      <c r="X967" s="57"/>
      <c r="Y967" s="57"/>
      <c r="AB967" s="57"/>
      <c r="AC967" s="57"/>
      <c r="AF967" s="57"/>
      <c r="AG967" s="57"/>
      <c r="AJ967" s="57"/>
      <c r="AK967" s="57"/>
      <c r="AN967" s="57"/>
      <c r="AO967" s="57"/>
      <c r="AR967" s="57"/>
      <c r="AS967" s="57"/>
      <c r="AT967" s="91"/>
      <c r="AU967" s="91"/>
      <c r="AV967" s="57"/>
      <c r="AW967" s="57"/>
    </row>
    <row r="968" spans="4:49" ht="15.75" customHeight="1" x14ac:dyDescent="0.25">
      <c r="D968" s="90"/>
      <c r="E968" s="57"/>
      <c r="H968" s="57"/>
      <c r="I968" s="57"/>
      <c r="L968" s="57"/>
      <c r="M968" s="57"/>
      <c r="P968" s="57"/>
      <c r="Q968" s="57"/>
      <c r="T968" s="57"/>
      <c r="U968" s="57"/>
      <c r="X968" s="57"/>
      <c r="Y968" s="57"/>
      <c r="AB968" s="57"/>
      <c r="AC968" s="57"/>
      <c r="AF968" s="57"/>
      <c r="AG968" s="57"/>
      <c r="AJ968" s="57"/>
      <c r="AK968" s="57"/>
      <c r="AN968" s="57"/>
      <c r="AO968" s="57"/>
      <c r="AR968" s="57"/>
      <c r="AS968" s="57"/>
      <c r="AT968" s="91"/>
      <c r="AU968" s="91"/>
      <c r="AV968" s="57"/>
      <c r="AW968" s="57"/>
    </row>
    <row r="969" spans="4:49" ht="15.75" customHeight="1" x14ac:dyDescent="0.25">
      <c r="D969" s="90"/>
      <c r="E969" s="57"/>
      <c r="H969" s="57"/>
      <c r="I969" s="57"/>
      <c r="L969" s="57"/>
      <c r="M969" s="57"/>
      <c r="P969" s="57"/>
      <c r="Q969" s="57"/>
      <c r="T969" s="57"/>
      <c r="U969" s="57"/>
      <c r="X969" s="57"/>
      <c r="Y969" s="57"/>
      <c r="AB969" s="57"/>
      <c r="AC969" s="57"/>
      <c r="AF969" s="57"/>
      <c r="AG969" s="57"/>
      <c r="AJ969" s="57"/>
      <c r="AK969" s="57"/>
      <c r="AN969" s="57"/>
      <c r="AO969" s="57"/>
      <c r="AR969" s="57"/>
      <c r="AS969" s="57"/>
      <c r="AT969" s="91"/>
      <c r="AU969" s="91"/>
      <c r="AV969" s="57"/>
      <c r="AW969" s="57"/>
    </row>
    <row r="970" spans="4:49" ht="15.75" customHeight="1" x14ac:dyDescent="0.25">
      <c r="D970" s="90"/>
      <c r="E970" s="57"/>
      <c r="H970" s="57"/>
      <c r="I970" s="57"/>
      <c r="L970" s="57"/>
      <c r="M970" s="57"/>
      <c r="P970" s="57"/>
      <c r="Q970" s="57"/>
      <c r="T970" s="57"/>
      <c r="U970" s="57"/>
      <c r="X970" s="57"/>
      <c r="Y970" s="57"/>
      <c r="AB970" s="57"/>
      <c r="AC970" s="57"/>
      <c r="AF970" s="57"/>
      <c r="AG970" s="57"/>
      <c r="AJ970" s="57"/>
      <c r="AK970" s="57"/>
      <c r="AN970" s="57"/>
      <c r="AO970" s="57"/>
      <c r="AR970" s="57"/>
      <c r="AS970" s="57"/>
      <c r="AT970" s="91"/>
      <c r="AU970" s="91"/>
      <c r="AV970" s="57"/>
      <c r="AW970" s="57"/>
    </row>
    <row r="971" spans="4:49" ht="15.75" customHeight="1" x14ac:dyDescent="0.25">
      <c r="D971" s="90"/>
      <c r="E971" s="57"/>
      <c r="H971" s="57"/>
      <c r="I971" s="57"/>
      <c r="L971" s="57"/>
      <c r="M971" s="57"/>
      <c r="P971" s="57"/>
      <c r="Q971" s="57"/>
      <c r="T971" s="57"/>
      <c r="U971" s="57"/>
      <c r="X971" s="57"/>
      <c r="Y971" s="57"/>
      <c r="AB971" s="57"/>
      <c r="AC971" s="57"/>
      <c r="AF971" s="57"/>
      <c r="AG971" s="57"/>
      <c r="AJ971" s="57"/>
      <c r="AK971" s="57"/>
      <c r="AN971" s="57"/>
      <c r="AO971" s="57"/>
      <c r="AR971" s="57"/>
      <c r="AS971" s="57"/>
      <c r="AT971" s="91"/>
      <c r="AU971" s="91"/>
      <c r="AV971" s="57"/>
      <c r="AW971" s="57"/>
    </row>
    <row r="972" spans="4:49" ht="15.75" customHeight="1" x14ac:dyDescent="0.25">
      <c r="D972" s="90"/>
      <c r="E972" s="57"/>
      <c r="H972" s="57"/>
      <c r="I972" s="57"/>
      <c r="L972" s="57"/>
      <c r="M972" s="57"/>
      <c r="P972" s="57"/>
      <c r="Q972" s="57"/>
      <c r="T972" s="57"/>
      <c r="U972" s="57"/>
      <c r="X972" s="57"/>
      <c r="Y972" s="57"/>
      <c r="AB972" s="57"/>
      <c r="AC972" s="57"/>
      <c r="AF972" s="57"/>
      <c r="AG972" s="57"/>
      <c r="AJ972" s="57"/>
      <c r="AK972" s="57"/>
      <c r="AN972" s="57"/>
      <c r="AO972" s="57"/>
      <c r="AR972" s="57"/>
      <c r="AS972" s="57"/>
      <c r="AT972" s="91"/>
      <c r="AU972" s="91"/>
      <c r="AV972" s="57"/>
      <c r="AW972" s="57"/>
    </row>
    <row r="973" spans="4:49" ht="15.75" customHeight="1" x14ac:dyDescent="0.25">
      <c r="D973" s="90"/>
      <c r="E973" s="57"/>
      <c r="H973" s="57"/>
      <c r="I973" s="57"/>
      <c r="L973" s="57"/>
      <c r="M973" s="57"/>
      <c r="P973" s="57"/>
      <c r="Q973" s="57"/>
      <c r="T973" s="57"/>
      <c r="U973" s="57"/>
      <c r="X973" s="57"/>
      <c r="Y973" s="57"/>
      <c r="AB973" s="57"/>
      <c r="AC973" s="57"/>
      <c r="AF973" s="57"/>
      <c r="AG973" s="57"/>
      <c r="AJ973" s="57"/>
      <c r="AK973" s="57"/>
      <c r="AN973" s="57"/>
      <c r="AO973" s="57"/>
      <c r="AR973" s="57"/>
      <c r="AS973" s="57"/>
      <c r="AT973" s="91"/>
      <c r="AU973" s="91"/>
      <c r="AV973" s="57"/>
      <c r="AW973" s="57"/>
    </row>
    <row r="974" spans="4:49" ht="15.75" customHeight="1" x14ac:dyDescent="0.25">
      <c r="D974" s="90"/>
      <c r="E974" s="57"/>
      <c r="H974" s="57"/>
      <c r="I974" s="57"/>
      <c r="L974" s="57"/>
      <c r="M974" s="57"/>
      <c r="P974" s="57"/>
      <c r="Q974" s="57"/>
      <c r="T974" s="57"/>
      <c r="U974" s="57"/>
      <c r="X974" s="57"/>
      <c r="Y974" s="57"/>
      <c r="AB974" s="57"/>
      <c r="AC974" s="57"/>
      <c r="AF974" s="57"/>
      <c r="AG974" s="57"/>
      <c r="AJ974" s="57"/>
      <c r="AK974" s="57"/>
      <c r="AN974" s="57"/>
      <c r="AO974" s="57"/>
      <c r="AR974" s="57"/>
      <c r="AS974" s="57"/>
      <c r="AT974" s="91"/>
      <c r="AU974" s="91"/>
      <c r="AV974" s="57"/>
      <c r="AW974" s="57"/>
    </row>
    <row r="975" spans="4:49" ht="15.75" customHeight="1" x14ac:dyDescent="0.25">
      <c r="D975" s="90"/>
      <c r="E975" s="57"/>
      <c r="H975" s="57"/>
      <c r="I975" s="57"/>
      <c r="L975" s="57"/>
      <c r="M975" s="57"/>
      <c r="P975" s="57"/>
      <c r="Q975" s="57"/>
      <c r="T975" s="57"/>
      <c r="U975" s="57"/>
      <c r="X975" s="57"/>
      <c r="Y975" s="57"/>
      <c r="AB975" s="57"/>
      <c r="AC975" s="57"/>
      <c r="AF975" s="57"/>
      <c r="AG975" s="57"/>
      <c r="AJ975" s="57"/>
      <c r="AK975" s="57"/>
      <c r="AN975" s="57"/>
      <c r="AO975" s="57"/>
      <c r="AR975" s="57"/>
      <c r="AS975" s="57"/>
      <c r="AT975" s="91"/>
      <c r="AU975" s="91"/>
      <c r="AV975" s="57"/>
      <c r="AW975" s="57"/>
    </row>
    <row r="976" spans="4:49" ht="15.75" customHeight="1" x14ac:dyDescent="0.25">
      <c r="D976" s="90"/>
      <c r="E976" s="57"/>
      <c r="H976" s="57"/>
      <c r="I976" s="57"/>
      <c r="L976" s="57"/>
      <c r="M976" s="57"/>
      <c r="P976" s="57"/>
      <c r="Q976" s="57"/>
      <c r="T976" s="57"/>
      <c r="U976" s="57"/>
      <c r="X976" s="57"/>
      <c r="Y976" s="57"/>
      <c r="AB976" s="57"/>
      <c r="AC976" s="57"/>
      <c r="AF976" s="57"/>
      <c r="AG976" s="57"/>
      <c r="AJ976" s="57"/>
      <c r="AK976" s="57"/>
      <c r="AN976" s="57"/>
      <c r="AO976" s="57"/>
      <c r="AR976" s="57"/>
      <c r="AS976" s="57"/>
      <c r="AT976" s="91"/>
      <c r="AU976" s="91"/>
      <c r="AV976" s="57"/>
      <c r="AW976" s="57"/>
    </row>
    <row r="977" spans="4:49" ht="15.75" customHeight="1" x14ac:dyDescent="0.25">
      <c r="D977" s="90"/>
      <c r="E977" s="57"/>
      <c r="H977" s="57"/>
      <c r="I977" s="57"/>
      <c r="L977" s="57"/>
      <c r="M977" s="57"/>
      <c r="P977" s="57"/>
      <c r="Q977" s="57"/>
      <c r="T977" s="57"/>
      <c r="U977" s="57"/>
      <c r="X977" s="57"/>
      <c r="Y977" s="57"/>
      <c r="AB977" s="57"/>
      <c r="AC977" s="57"/>
      <c r="AF977" s="57"/>
      <c r="AG977" s="57"/>
      <c r="AJ977" s="57"/>
      <c r="AK977" s="57"/>
      <c r="AN977" s="57"/>
      <c r="AO977" s="57"/>
      <c r="AR977" s="57"/>
      <c r="AS977" s="57"/>
      <c r="AT977" s="91"/>
      <c r="AU977" s="91"/>
      <c r="AV977" s="57"/>
      <c r="AW977" s="57"/>
    </row>
    <row r="978" spans="4:49" ht="15.75" customHeight="1" x14ac:dyDescent="0.25">
      <c r="D978" s="90"/>
      <c r="E978" s="57"/>
      <c r="H978" s="57"/>
      <c r="I978" s="57"/>
      <c r="L978" s="57"/>
      <c r="M978" s="57"/>
      <c r="P978" s="57"/>
      <c r="Q978" s="57"/>
      <c r="T978" s="57"/>
      <c r="U978" s="57"/>
      <c r="X978" s="57"/>
      <c r="Y978" s="57"/>
      <c r="AB978" s="57"/>
      <c r="AC978" s="57"/>
      <c r="AF978" s="57"/>
      <c r="AG978" s="57"/>
      <c r="AJ978" s="57"/>
      <c r="AK978" s="57"/>
      <c r="AN978" s="57"/>
      <c r="AO978" s="57"/>
      <c r="AR978" s="57"/>
      <c r="AS978" s="57"/>
      <c r="AT978" s="91"/>
      <c r="AU978" s="91"/>
      <c r="AV978" s="57"/>
      <c r="AW978" s="57"/>
    </row>
    <row r="979" spans="4:49" ht="15.75" customHeight="1" x14ac:dyDescent="0.25">
      <c r="D979" s="90"/>
      <c r="E979" s="57"/>
      <c r="H979" s="57"/>
      <c r="I979" s="57"/>
      <c r="L979" s="57"/>
      <c r="M979" s="57"/>
      <c r="P979" s="57"/>
      <c r="Q979" s="57"/>
      <c r="T979" s="57"/>
      <c r="U979" s="57"/>
      <c r="X979" s="57"/>
      <c r="Y979" s="57"/>
      <c r="AB979" s="57"/>
      <c r="AC979" s="57"/>
      <c r="AF979" s="57"/>
      <c r="AG979" s="57"/>
      <c r="AJ979" s="57"/>
      <c r="AK979" s="57"/>
      <c r="AN979" s="57"/>
      <c r="AO979" s="57"/>
      <c r="AR979" s="57"/>
      <c r="AS979" s="57"/>
      <c r="AT979" s="91"/>
      <c r="AU979" s="91"/>
      <c r="AV979" s="57"/>
      <c r="AW979" s="57"/>
    </row>
    <row r="980" spans="4:49" ht="15.75" customHeight="1" x14ac:dyDescent="0.25">
      <c r="D980" s="90"/>
      <c r="E980" s="57"/>
      <c r="H980" s="57"/>
      <c r="I980" s="57"/>
      <c r="L980" s="57"/>
      <c r="M980" s="57"/>
      <c r="P980" s="57"/>
      <c r="Q980" s="57"/>
      <c r="T980" s="57"/>
      <c r="U980" s="57"/>
      <c r="X980" s="57"/>
      <c r="Y980" s="57"/>
      <c r="AB980" s="57"/>
      <c r="AC980" s="57"/>
      <c r="AF980" s="57"/>
      <c r="AG980" s="57"/>
      <c r="AJ980" s="57"/>
      <c r="AK980" s="57"/>
      <c r="AN980" s="57"/>
      <c r="AO980" s="57"/>
      <c r="AR980" s="57"/>
      <c r="AS980" s="57"/>
      <c r="AT980" s="91"/>
      <c r="AU980" s="91"/>
      <c r="AV980" s="57"/>
      <c r="AW980" s="57"/>
    </row>
    <row r="981" spans="4:49" ht="15.75" customHeight="1" x14ac:dyDescent="0.25">
      <c r="D981" s="90"/>
      <c r="E981" s="57"/>
      <c r="H981" s="57"/>
      <c r="I981" s="57"/>
      <c r="L981" s="57"/>
      <c r="M981" s="57"/>
      <c r="P981" s="57"/>
      <c r="Q981" s="57"/>
      <c r="T981" s="57"/>
      <c r="U981" s="57"/>
      <c r="X981" s="57"/>
      <c r="Y981" s="57"/>
      <c r="AB981" s="57"/>
      <c r="AC981" s="57"/>
      <c r="AF981" s="57"/>
      <c r="AG981" s="57"/>
      <c r="AJ981" s="57"/>
      <c r="AK981" s="57"/>
      <c r="AN981" s="57"/>
      <c r="AO981" s="57"/>
      <c r="AR981" s="57"/>
      <c r="AS981" s="57"/>
      <c r="AT981" s="91"/>
      <c r="AU981" s="91"/>
      <c r="AV981" s="57"/>
      <c r="AW981" s="57"/>
    </row>
    <row r="982" spans="4:49" ht="15.75" customHeight="1" x14ac:dyDescent="0.25">
      <c r="D982" s="90"/>
      <c r="E982" s="57"/>
      <c r="H982" s="57"/>
      <c r="I982" s="57"/>
      <c r="L982" s="57"/>
      <c r="M982" s="57"/>
      <c r="P982" s="57"/>
      <c r="Q982" s="57"/>
      <c r="T982" s="57"/>
      <c r="U982" s="57"/>
      <c r="X982" s="57"/>
      <c r="Y982" s="57"/>
      <c r="AB982" s="57"/>
      <c r="AC982" s="57"/>
      <c r="AF982" s="57"/>
      <c r="AG982" s="57"/>
      <c r="AJ982" s="57"/>
      <c r="AK982" s="57"/>
      <c r="AN982" s="57"/>
      <c r="AO982" s="57"/>
      <c r="AR982" s="57"/>
      <c r="AS982" s="57"/>
      <c r="AT982" s="91"/>
      <c r="AU982" s="91"/>
      <c r="AV982" s="57"/>
      <c r="AW982" s="57"/>
    </row>
    <row r="983" spans="4:49" ht="15.75" customHeight="1" x14ac:dyDescent="0.25">
      <c r="D983" s="90"/>
      <c r="E983" s="57"/>
      <c r="H983" s="57"/>
      <c r="I983" s="57"/>
      <c r="L983" s="57"/>
      <c r="M983" s="57"/>
      <c r="P983" s="57"/>
      <c r="Q983" s="57"/>
      <c r="T983" s="57"/>
      <c r="U983" s="57"/>
      <c r="X983" s="57"/>
      <c r="Y983" s="57"/>
      <c r="AB983" s="57"/>
      <c r="AC983" s="57"/>
      <c r="AF983" s="57"/>
      <c r="AG983" s="57"/>
      <c r="AJ983" s="57"/>
      <c r="AK983" s="57"/>
      <c r="AN983" s="57"/>
      <c r="AO983" s="57"/>
      <c r="AR983" s="57"/>
      <c r="AS983" s="57"/>
      <c r="AT983" s="91"/>
      <c r="AU983" s="91"/>
      <c r="AV983" s="57"/>
      <c r="AW983" s="57"/>
    </row>
    <row r="984" spans="4:49" ht="15.75" customHeight="1" x14ac:dyDescent="0.25">
      <c r="D984" s="90"/>
      <c r="E984" s="57"/>
      <c r="H984" s="57"/>
      <c r="I984" s="57"/>
      <c r="L984" s="57"/>
      <c r="M984" s="57"/>
      <c r="P984" s="57"/>
      <c r="Q984" s="57"/>
      <c r="T984" s="57"/>
      <c r="U984" s="57"/>
      <c r="X984" s="57"/>
      <c r="Y984" s="57"/>
      <c r="AB984" s="57"/>
      <c r="AC984" s="57"/>
      <c r="AF984" s="57"/>
      <c r="AG984" s="57"/>
      <c r="AJ984" s="57"/>
      <c r="AK984" s="57"/>
      <c r="AN984" s="57"/>
      <c r="AO984" s="57"/>
      <c r="AR984" s="57"/>
      <c r="AS984" s="57"/>
      <c r="AT984" s="91"/>
      <c r="AU984" s="91"/>
      <c r="AV984" s="57"/>
      <c r="AW984" s="57"/>
    </row>
    <row r="985" spans="4:49" ht="15.75" customHeight="1" x14ac:dyDescent="0.25">
      <c r="D985" s="90"/>
      <c r="E985" s="57"/>
      <c r="H985" s="57"/>
      <c r="I985" s="57"/>
      <c r="L985" s="57"/>
      <c r="M985" s="57"/>
      <c r="P985" s="57"/>
      <c r="Q985" s="57"/>
      <c r="T985" s="57"/>
      <c r="U985" s="57"/>
      <c r="X985" s="57"/>
      <c r="Y985" s="57"/>
      <c r="AB985" s="57"/>
      <c r="AC985" s="57"/>
      <c r="AF985" s="57"/>
      <c r="AG985" s="57"/>
      <c r="AJ985" s="57"/>
      <c r="AK985" s="57"/>
      <c r="AN985" s="57"/>
      <c r="AO985" s="57"/>
      <c r="AR985" s="57"/>
      <c r="AS985" s="57"/>
      <c r="AT985" s="91"/>
      <c r="AU985" s="91"/>
      <c r="AV985" s="57"/>
      <c r="AW985" s="57"/>
    </row>
    <row r="986" spans="4:49" ht="15.75" customHeight="1" x14ac:dyDescent="0.25">
      <c r="D986" s="90"/>
      <c r="E986" s="57"/>
      <c r="H986" s="57"/>
      <c r="I986" s="57"/>
      <c r="L986" s="57"/>
      <c r="M986" s="57"/>
      <c r="P986" s="57"/>
      <c r="Q986" s="57"/>
      <c r="T986" s="57"/>
      <c r="U986" s="57"/>
      <c r="X986" s="57"/>
      <c r="Y986" s="57"/>
      <c r="AB986" s="57"/>
      <c r="AC986" s="57"/>
      <c r="AF986" s="57"/>
      <c r="AG986" s="57"/>
      <c r="AJ986" s="57"/>
      <c r="AK986" s="57"/>
      <c r="AN986" s="57"/>
      <c r="AO986" s="57"/>
      <c r="AR986" s="57"/>
      <c r="AS986" s="57"/>
      <c r="AT986" s="91"/>
      <c r="AU986" s="91"/>
      <c r="AV986" s="57"/>
      <c r="AW986" s="57"/>
    </row>
    <row r="987" spans="4:49" ht="15.75" customHeight="1" x14ac:dyDescent="0.25">
      <c r="D987" s="90"/>
      <c r="E987" s="57"/>
      <c r="H987" s="57"/>
      <c r="I987" s="57"/>
      <c r="L987" s="57"/>
      <c r="M987" s="57"/>
      <c r="P987" s="57"/>
      <c r="Q987" s="57"/>
      <c r="T987" s="57"/>
      <c r="U987" s="57"/>
      <c r="X987" s="57"/>
      <c r="Y987" s="57"/>
      <c r="AB987" s="57"/>
      <c r="AC987" s="57"/>
      <c r="AF987" s="57"/>
      <c r="AG987" s="57"/>
      <c r="AJ987" s="57"/>
      <c r="AK987" s="57"/>
      <c r="AN987" s="57"/>
      <c r="AO987" s="57"/>
      <c r="AR987" s="57"/>
      <c r="AS987" s="57"/>
      <c r="AT987" s="91"/>
      <c r="AU987" s="91"/>
      <c r="AV987" s="57"/>
      <c r="AW987" s="57"/>
    </row>
    <row r="988" spans="4:49" ht="15.75" customHeight="1" x14ac:dyDescent="0.25">
      <c r="D988" s="90"/>
      <c r="E988" s="57"/>
      <c r="H988" s="57"/>
      <c r="I988" s="57"/>
      <c r="L988" s="57"/>
      <c r="M988" s="57"/>
      <c r="P988" s="57"/>
      <c r="Q988" s="57"/>
      <c r="T988" s="57"/>
      <c r="U988" s="57"/>
      <c r="X988" s="57"/>
      <c r="Y988" s="57"/>
      <c r="AB988" s="57"/>
      <c r="AC988" s="57"/>
      <c r="AF988" s="57"/>
      <c r="AG988" s="57"/>
      <c r="AJ988" s="57"/>
      <c r="AK988" s="57"/>
      <c r="AN988" s="57"/>
      <c r="AO988" s="57"/>
      <c r="AR988" s="57"/>
      <c r="AS988" s="57"/>
      <c r="AT988" s="91"/>
      <c r="AU988" s="91"/>
      <c r="AV988" s="57"/>
      <c r="AW988" s="57"/>
    </row>
    <row r="989" spans="4:49" ht="15.75" customHeight="1" x14ac:dyDescent="0.25">
      <c r="D989" s="90"/>
      <c r="E989" s="57"/>
      <c r="H989" s="57"/>
      <c r="I989" s="57"/>
      <c r="L989" s="57"/>
      <c r="M989" s="57"/>
      <c r="P989" s="57"/>
      <c r="Q989" s="57"/>
      <c r="T989" s="57"/>
      <c r="U989" s="57"/>
      <c r="X989" s="57"/>
      <c r="Y989" s="57"/>
      <c r="AB989" s="57"/>
      <c r="AC989" s="57"/>
      <c r="AF989" s="57"/>
      <c r="AG989" s="57"/>
      <c r="AJ989" s="57"/>
      <c r="AK989" s="57"/>
      <c r="AN989" s="57"/>
      <c r="AO989" s="57"/>
      <c r="AR989" s="57"/>
      <c r="AS989" s="57"/>
      <c r="AT989" s="91"/>
      <c r="AU989" s="91"/>
      <c r="AV989" s="57"/>
      <c r="AW989" s="57"/>
    </row>
    <row r="990" spans="4:49" ht="15.75" customHeight="1" x14ac:dyDescent="0.25">
      <c r="D990" s="90"/>
      <c r="E990" s="57"/>
      <c r="H990" s="57"/>
      <c r="I990" s="57"/>
      <c r="L990" s="57"/>
      <c r="M990" s="57"/>
      <c r="P990" s="57"/>
      <c r="Q990" s="57"/>
      <c r="T990" s="57"/>
      <c r="U990" s="57"/>
      <c r="X990" s="57"/>
      <c r="Y990" s="57"/>
      <c r="AB990" s="57"/>
      <c r="AC990" s="57"/>
      <c r="AF990" s="57"/>
      <c r="AG990" s="57"/>
      <c r="AJ990" s="57"/>
      <c r="AK990" s="57"/>
      <c r="AN990" s="57"/>
      <c r="AO990" s="57"/>
      <c r="AR990" s="57"/>
      <c r="AS990" s="57"/>
      <c r="AT990" s="91"/>
      <c r="AU990" s="91"/>
      <c r="AV990" s="57"/>
      <c r="AW990" s="57"/>
    </row>
    <row r="991" spans="4:49" ht="15.75" customHeight="1" x14ac:dyDescent="0.25">
      <c r="D991" s="90"/>
      <c r="E991" s="57"/>
      <c r="H991" s="57"/>
      <c r="I991" s="57"/>
      <c r="L991" s="57"/>
      <c r="M991" s="57"/>
      <c r="P991" s="57"/>
      <c r="Q991" s="57"/>
      <c r="T991" s="57"/>
      <c r="U991" s="57"/>
      <c r="X991" s="57"/>
      <c r="Y991" s="57"/>
      <c r="AB991" s="57"/>
      <c r="AC991" s="57"/>
      <c r="AF991" s="57"/>
      <c r="AG991" s="57"/>
      <c r="AJ991" s="57"/>
      <c r="AK991" s="57"/>
      <c r="AN991" s="57"/>
      <c r="AO991" s="57"/>
      <c r="AR991" s="57"/>
      <c r="AS991" s="57"/>
      <c r="AT991" s="91"/>
      <c r="AU991" s="91"/>
      <c r="AV991" s="57"/>
      <c r="AW991" s="57"/>
    </row>
    <row r="992" spans="4:49" ht="15.75" customHeight="1" x14ac:dyDescent="0.25">
      <c r="D992" s="90"/>
      <c r="E992" s="57"/>
      <c r="H992" s="57"/>
      <c r="I992" s="57"/>
      <c r="L992" s="57"/>
      <c r="M992" s="57"/>
      <c r="P992" s="57"/>
      <c r="Q992" s="57"/>
      <c r="T992" s="57"/>
      <c r="U992" s="57"/>
      <c r="X992" s="57"/>
      <c r="Y992" s="57"/>
      <c r="AB992" s="57"/>
      <c r="AC992" s="57"/>
      <c r="AF992" s="57"/>
      <c r="AG992" s="57"/>
      <c r="AJ992" s="57"/>
      <c r="AK992" s="57"/>
      <c r="AN992" s="57"/>
      <c r="AO992" s="57"/>
      <c r="AR992" s="57"/>
      <c r="AS992" s="57"/>
      <c r="AT992" s="91"/>
      <c r="AU992" s="91"/>
      <c r="AV992" s="57"/>
      <c r="AW992" s="57"/>
    </row>
    <row r="993" spans="4:49" ht="15.75" customHeight="1" x14ac:dyDescent="0.25">
      <c r="D993" s="90"/>
      <c r="E993" s="57"/>
      <c r="H993" s="57"/>
      <c r="I993" s="57"/>
      <c r="L993" s="57"/>
      <c r="M993" s="57"/>
      <c r="P993" s="57"/>
      <c r="Q993" s="57"/>
      <c r="T993" s="57"/>
      <c r="U993" s="57"/>
      <c r="X993" s="57"/>
      <c r="Y993" s="57"/>
      <c r="AB993" s="57"/>
      <c r="AC993" s="57"/>
      <c r="AF993" s="57"/>
      <c r="AG993" s="57"/>
      <c r="AJ993" s="57"/>
      <c r="AK993" s="57"/>
      <c r="AN993" s="57"/>
      <c r="AO993" s="57"/>
      <c r="AR993" s="57"/>
      <c r="AS993" s="57"/>
      <c r="AT993" s="91"/>
      <c r="AU993" s="91"/>
      <c r="AV993" s="57"/>
      <c r="AW993" s="57"/>
    </row>
    <row r="994" spans="4:49" ht="15.75" customHeight="1" x14ac:dyDescent="0.25">
      <c r="D994" s="90"/>
      <c r="E994" s="57"/>
      <c r="H994" s="57"/>
      <c r="I994" s="57"/>
      <c r="L994" s="57"/>
      <c r="M994" s="57"/>
      <c r="P994" s="57"/>
      <c r="Q994" s="57"/>
      <c r="T994" s="57"/>
      <c r="U994" s="57"/>
      <c r="X994" s="57"/>
      <c r="Y994" s="57"/>
      <c r="AB994" s="57"/>
      <c r="AC994" s="57"/>
      <c r="AF994" s="57"/>
      <c r="AG994" s="57"/>
      <c r="AJ994" s="57"/>
      <c r="AK994" s="57"/>
      <c r="AN994" s="57"/>
      <c r="AO994" s="57"/>
      <c r="AR994" s="57"/>
      <c r="AS994" s="57"/>
      <c r="AT994" s="91"/>
      <c r="AU994" s="91"/>
      <c r="AV994" s="57"/>
      <c r="AW994" s="57"/>
    </row>
    <row r="995" spans="4:49" ht="15.75" customHeight="1" x14ac:dyDescent="0.25">
      <c r="D995" s="90"/>
      <c r="E995" s="57"/>
      <c r="H995" s="57"/>
      <c r="I995" s="57"/>
      <c r="L995" s="57"/>
      <c r="M995" s="57"/>
      <c r="P995" s="57"/>
      <c r="Q995" s="57"/>
      <c r="T995" s="57"/>
      <c r="U995" s="57"/>
      <c r="X995" s="57"/>
      <c r="Y995" s="57"/>
      <c r="AB995" s="57"/>
      <c r="AC995" s="57"/>
      <c r="AF995" s="57"/>
      <c r="AG995" s="57"/>
      <c r="AJ995" s="57"/>
      <c r="AK995" s="57"/>
      <c r="AN995" s="57"/>
      <c r="AO995" s="57"/>
      <c r="AR995" s="57"/>
      <c r="AS995" s="57"/>
      <c r="AT995" s="91"/>
      <c r="AU995" s="91"/>
      <c r="AV995" s="57"/>
      <c r="AW995" s="57"/>
    </row>
    <row r="996" spans="4:49" ht="15.75" customHeight="1" x14ac:dyDescent="0.25">
      <c r="D996" s="90"/>
      <c r="E996" s="57"/>
      <c r="H996" s="57"/>
      <c r="I996" s="57"/>
      <c r="L996" s="57"/>
      <c r="M996" s="57"/>
      <c r="P996" s="57"/>
      <c r="Q996" s="57"/>
      <c r="T996" s="57"/>
      <c r="U996" s="57"/>
      <c r="X996" s="57"/>
      <c r="Y996" s="57"/>
      <c r="AB996" s="57"/>
      <c r="AC996" s="57"/>
      <c r="AF996" s="57"/>
      <c r="AG996" s="57"/>
      <c r="AJ996" s="57"/>
      <c r="AK996" s="57"/>
      <c r="AN996" s="57"/>
      <c r="AO996" s="57"/>
      <c r="AR996" s="57"/>
      <c r="AS996" s="57"/>
      <c r="AT996" s="91"/>
      <c r="AU996" s="91"/>
      <c r="AV996" s="57"/>
      <c r="AW996" s="57"/>
    </row>
    <row r="997" spans="4:49" ht="15.75" customHeight="1" x14ac:dyDescent="0.25">
      <c r="D997" s="90"/>
      <c r="E997" s="57"/>
      <c r="H997" s="57"/>
      <c r="I997" s="57"/>
      <c r="L997" s="57"/>
      <c r="M997" s="57"/>
      <c r="P997" s="57"/>
      <c r="Q997" s="57"/>
      <c r="T997" s="57"/>
      <c r="U997" s="57"/>
      <c r="X997" s="57"/>
      <c r="Y997" s="57"/>
      <c r="AB997" s="57"/>
      <c r="AC997" s="57"/>
      <c r="AF997" s="57"/>
      <c r="AG997" s="57"/>
      <c r="AJ997" s="57"/>
      <c r="AK997" s="57"/>
      <c r="AN997" s="57"/>
      <c r="AO997" s="57"/>
      <c r="AR997" s="57"/>
      <c r="AS997" s="57"/>
      <c r="AT997" s="91"/>
      <c r="AU997" s="91"/>
      <c r="AV997" s="57"/>
      <c r="AW997" s="57"/>
    </row>
    <row r="998" spans="4:49" ht="15.75" customHeight="1" x14ac:dyDescent="0.25">
      <c r="D998" s="90"/>
      <c r="E998" s="57"/>
      <c r="H998" s="57"/>
      <c r="I998" s="57"/>
      <c r="L998" s="57"/>
      <c r="M998" s="57"/>
      <c r="P998" s="57"/>
      <c r="Q998" s="57"/>
      <c r="T998" s="57"/>
      <c r="U998" s="57"/>
      <c r="X998" s="57"/>
      <c r="Y998" s="57"/>
      <c r="AB998" s="57"/>
      <c r="AC998" s="57"/>
      <c r="AF998" s="57"/>
      <c r="AG998" s="57"/>
      <c r="AJ998" s="57"/>
      <c r="AK998" s="57"/>
      <c r="AN998" s="57"/>
      <c r="AO998" s="57"/>
      <c r="AR998" s="57"/>
      <c r="AS998" s="57"/>
      <c r="AT998" s="91"/>
      <c r="AU998" s="91"/>
      <c r="AV998" s="57"/>
      <c r="AW998" s="57"/>
    </row>
    <row r="999" spans="4:49" ht="15.75" customHeight="1" x14ac:dyDescent="0.25">
      <c r="D999" s="90"/>
      <c r="E999" s="57"/>
      <c r="H999" s="57"/>
      <c r="I999" s="57"/>
      <c r="L999" s="57"/>
      <c r="M999" s="57"/>
      <c r="P999" s="57"/>
      <c r="Q999" s="57"/>
      <c r="T999" s="57"/>
      <c r="U999" s="57"/>
      <c r="X999" s="57"/>
      <c r="Y999" s="57"/>
      <c r="AB999" s="57"/>
      <c r="AC999" s="57"/>
      <c r="AF999" s="57"/>
      <c r="AG999" s="57"/>
      <c r="AJ999" s="57"/>
      <c r="AK999" s="57"/>
      <c r="AN999" s="57"/>
      <c r="AO999" s="57"/>
      <c r="AR999" s="57"/>
      <c r="AS999" s="57"/>
      <c r="AT999" s="91"/>
      <c r="AU999" s="91"/>
      <c r="AV999" s="57"/>
      <c r="AW999" s="57"/>
    </row>
    <row r="1000" spans="4:49" ht="15.75" customHeight="1" x14ac:dyDescent="0.25">
      <c r="D1000" s="90"/>
      <c r="E1000" s="57"/>
      <c r="H1000" s="57"/>
      <c r="I1000" s="57"/>
      <c r="L1000" s="57"/>
      <c r="M1000" s="57"/>
      <c r="P1000" s="57"/>
      <c r="Q1000" s="57"/>
      <c r="T1000" s="57"/>
      <c r="U1000" s="57"/>
      <c r="X1000" s="57"/>
      <c r="Y1000" s="57"/>
      <c r="AB1000" s="57"/>
      <c r="AC1000" s="57"/>
      <c r="AF1000" s="57"/>
      <c r="AG1000" s="57"/>
      <c r="AJ1000" s="57"/>
      <c r="AK1000" s="57"/>
      <c r="AN1000" s="57"/>
      <c r="AO1000" s="57"/>
      <c r="AR1000" s="57"/>
      <c r="AS1000" s="57"/>
      <c r="AT1000" s="91"/>
      <c r="AU1000" s="91"/>
      <c r="AV1000" s="57"/>
      <c r="AW1000" s="57"/>
    </row>
  </sheetData>
  <sheetProtection algorithmName="SHA-512" hashValue="c7WsyfUoY9OyR22P6j5f4bdF6f6JooIA+DshfzLDSDEtCDRlt22RSSmK52PYB+sBu7vj/CKkeMxiw8MJQ3acjw==" saltValue="RHJxqq1NOcSenuNdQ8tj3A==" spinCount="100000" sheet="1" objects="1" scenarios="1"/>
  <mergeCells count="28">
    <mergeCell ref="AL10:AO10"/>
    <mergeCell ref="AP10:AS10"/>
    <mergeCell ref="AT10:AW10"/>
    <mergeCell ref="A1:M5"/>
    <mergeCell ref="A7:M7"/>
    <mergeCell ref="A8:M9"/>
    <mergeCell ref="B10:E10"/>
    <mergeCell ref="F10:I10"/>
    <mergeCell ref="J10:M10"/>
    <mergeCell ref="N10:Q10"/>
    <mergeCell ref="R10:U10"/>
    <mergeCell ref="V10:Y10"/>
    <mergeCell ref="Z10:AC10"/>
    <mergeCell ref="AD10:AG10"/>
    <mergeCell ref="AH10:AK10"/>
    <mergeCell ref="AL21:AO21"/>
    <mergeCell ref="AP21:AS21"/>
    <mergeCell ref="AT21:AW21"/>
    <mergeCell ref="B24:E24"/>
    <mergeCell ref="F24:I24"/>
    <mergeCell ref="J24:M24"/>
    <mergeCell ref="B21:M22"/>
    <mergeCell ref="N21:Q21"/>
    <mergeCell ref="R21:U21"/>
    <mergeCell ref="V21:Y21"/>
    <mergeCell ref="Z21:AC21"/>
    <mergeCell ref="AD21:AG21"/>
    <mergeCell ref="AH21:AK21"/>
  </mergeCells>
  <pageMargins left="0.25" right="0.25" top="0.75" bottom="0.75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M1000"/>
  <sheetViews>
    <sheetView showGridLines="0" workbookViewId="0">
      <selection activeCell="A11" sqref="A11"/>
    </sheetView>
  </sheetViews>
  <sheetFormatPr defaultColWidth="12.625" defaultRowHeight="15" customHeight="1" x14ac:dyDescent="0.2"/>
  <cols>
    <col min="1" max="1" width="33.625" customWidth="1"/>
    <col min="2" max="13" width="12.125" customWidth="1"/>
    <col min="14" max="26" width="7.625" customWidth="1"/>
  </cols>
  <sheetData>
    <row r="1" spans="1:13" ht="14.25" x14ac:dyDescent="0.2">
      <c r="A1" s="208" t="s">
        <v>75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15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ht="15" customHeight="1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ht="15" customHeight="1" x14ac:dyDescent="0.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3" ht="14.25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13" ht="30" x14ac:dyDescent="0.2">
      <c r="A6" s="194" t="s">
        <v>76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6"/>
    </row>
    <row r="7" spans="1:13" ht="14.25" x14ac:dyDescent="0.2">
      <c r="A7" s="197" t="s">
        <v>3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7"/>
    </row>
    <row r="8" spans="1:13" ht="14.25" x14ac:dyDescent="0.2">
      <c r="A8" s="190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2"/>
    </row>
    <row r="9" spans="1:13" x14ac:dyDescent="0.2">
      <c r="A9" s="7" t="s">
        <v>4</v>
      </c>
      <c r="B9" s="8" t="s">
        <v>5</v>
      </c>
      <c r="C9" s="8" t="s">
        <v>6</v>
      </c>
      <c r="D9" s="8" t="s">
        <v>7</v>
      </c>
      <c r="E9" s="106" t="s">
        <v>8</v>
      </c>
      <c r="F9" s="107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9" t="s">
        <v>16</v>
      </c>
    </row>
    <row r="10" spans="1:13" x14ac:dyDescent="0.25">
      <c r="A10" s="11" t="s">
        <v>77</v>
      </c>
      <c r="B10" s="58">
        <f>Receita!E18</f>
        <v>1385.9</v>
      </c>
      <c r="C10" s="58">
        <f>Receita!I18</f>
        <v>3694.5</v>
      </c>
      <c r="D10" s="58">
        <f>Receita!M18</f>
        <v>11386</v>
      </c>
      <c r="E10" s="108">
        <f>Receita!Q18</f>
        <v>13667</v>
      </c>
      <c r="F10" s="109">
        <f>Receita!U18</f>
        <v>16265</v>
      </c>
      <c r="G10" s="58">
        <f>Receita!Y18</f>
        <v>18982</v>
      </c>
      <c r="H10" s="58">
        <f>Receita!AC18</f>
        <v>19856</v>
      </c>
      <c r="I10" s="58">
        <f>Receita!AG18</f>
        <v>21434.5</v>
      </c>
      <c r="J10" s="58">
        <f>Receita!AK18</f>
        <v>24107.5</v>
      </c>
      <c r="K10" s="58">
        <f>Receita!AO18</f>
        <v>27309</v>
      </c>
      <c r="L10" s="58">
        <f>Receita!AS18</f>
        <v>28132.5</v>
      </c>
      <c r="M10" s="58">
        <f>Receita!AW18</f>
        <v>31410.5</v>
      </c>
    </row>
    <row r="11" spans="1:13" x14ac:dyDescent="0.25">
      <c r="A11" s="11" t="s">
        <v>2</v>
      </c>
      <c r="B11" s="58">
        <f>Despesas!B23</f>
        <v>99</v>
      </c>
      <c r="C11" s="58">
        <f>Despesas!C23</f>
        <v>3280.95</v>
      </c>
      <c r="D11" s="58">
        <f>Despesas!D23</f>
        <v>8602.6</v>
      </c>
      <c r="E11" s="108">
        <f>Despesas!E23</f>
        <v>10280.700000000001</v>
      </c>
      <c r="F11" s="109">
        <f>Despesas!F23</f>
        <v>12120.5</v>
      </c>
      <c r="G11" s="58">
        <f>Despesas!G23</f>
        <v>14142.2</v>
      </c>
      <c r="H11" s="58">
        <f>Despesas!H23</f>
        <v>14739.6</v>
      </c>
      <c r="I11" s="58">
        <f>Despesas!I23</f>
        <v>16249.95</v>
      </c>
      <c r="J11" s="58">
        <f>Despesas!J23</f>
        <v>16375.8</v>
      </c>
      <c r="K11" s="58">
        <f>Despesas!K23</f>
        <v>20159.900000000001</v>
      </c>
      <c r="L11" s="58">
        <f>Despesas!L23</f>
        <v>20569.75</v>
      </c>
      <c r="M11" s="58">
        <f>Despesas!M23</f>
        <v>20957.919999999998</v>
      </c>
    </row>
    <row r="12" spans="1:13" x14ac:dyDescent="0.25">
      <c r="A12" s="110" t="s">
        <v>69</v>
      </c>
      <c r="B12" s="111">
        <f t="shared" ref="B12:M12" si="0">(B10-B11)</f>
        <v>1286.9000000000001</v>
      </c>
      <c r="C12" s="112">
        <f t="shared" si="0"/>
        <v>413.55000000000018</v>
      </c>
      <c r="D12" s="112">
        <f t="shared" si="0"/>
        <v>2783.3999999999996</v>
      </c>
      <c r="E12" s="113">
        <f t="shared" si="0"/>
        <v>3386.2999999999993</v>
      </c>
      <c r="F12" s="114">
        <f t="shared" si="0"/>
        <v>4144.5</v>
      </c>
      <c r="G12" s="114">
        <f t="shared" si="0"/>
        <v>4839.7999999999993</v>
      </c>
      <c r="H12" s="114">
        <f t="shared" si="0"/>
        <v>5116.3999999999996</v>
      </c>
      <c r="I12" s="114">
        <f t="shared" si="0"/>
        <v>5184.5499999999993</v>
      </c>
      <c r="J12" s="114">
        <f t="shared" si="0"/>
        <v>7731.7000000000007</v>
      </c>
      <c r="K12" s="114">
        <f t="shared" si="0"/>
        <v>7149.0999999999985</v>
      </c>
      <c r="L12" s="114">
        <f t="shared" si="0"/>
        <v>7562.75</v>
      </c>
      <c r="M12" s="114">
        <f t="shared" si="0"/>
        <v>10452.580000000002</v>
      </c>
    </row>
    <row r="13" spans="1:13" x14ac:dyDescent="0.2"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</row>
    <row r="14" spans="1:13" x14ac:dyDescent="0.2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1:13" x14ac:dyDescent="0.2">
      <c r="A15" s="11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</row>
    <row r="16" spans="1:13" x14ac:dyDescent="0.2"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1:13" x14ac:dyDescent="0.2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1:13" x14ac:dyDescent="0.2"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</row>
    <row r="19" spans="1:13" x14ac:dyDescent="0.2"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</row>
    <row r="20" spans="1:13" x14ac:dyDescent="0.2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5.75" customHeight="1" x14ac:dyDescent="0.2"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</row>
    <row r="22" spans="1:13" ht="15.75" customHeight="1" x14ac:dyDescent="0.2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</row>
    <row r="23" spans="1:13" ht="15.75" customHeight="1" x14ac:dyDescent="0.2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</row>
    <row r="24" spans="1:13" ht="15.75" customHeight="1" x14ac:dyDescent="0.2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1:13" ht="15.75" customHeight="1" x14ac:dyDescent="0.2"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5.75" customHeight="1" x14ac:dyDescent="0.25">
      <c r="A26" s="116" t="s">
        <v>78</v>
      </c>
      <c r="B26" s="117">
        <f t="shared" ref="B26:M26" si="1">SUM(B12/B10)</f>
        <v>0.92856627462298869</v>
      </c>
      <c r="C26" s="117">
        <f t="shared" si="1"/>
        <v>0.11193666260657739</v>
      </c>
      <c r="D26" s="117">
        <f t="shared" si="1"/>
        <v>0.24445810644651322</v>
      </c>
      <c r="E26" s="117">
        <f t="shared" si="1"/>
        <v>0.24777200556083992</v>
      </c>
      <c r="F26" s="117">
        <f t="shared" si="1"/>
        <v>0.25481094374423607</v>
      </c>
      <c r="G26" s="117">
        <f t="shared" si="1"/>
        <v>0.25496786429248758</v>
      </c>
      <c r="H26" s="117">
        <f t="shared" si="1"/>
        <v>0.25767526188557616</v>
      </c>
      <c r="I26" s="117">
        <f t="shared" si="1"/>
        <v>0.24187874688002983</v>
      </c>
      <c r="J26" s="117">
        <f t="shared" si="1"/>
        <v>0.32071761899823709</v>
      </c>
      <c r="K26" s="117">
        <f t="shared" si="1"/>
        <v>0.26178549196235668</v>
      </c>
      <c r="L26" s="117">
        <f t="shared" si="1"/>
        <v>0.26882609082022574</v>
      </c>
      <c r="M26" s="117">
        <f t="shared" si="1"/>
        <v>0.33277343563458084</v>
      </c>
    </row>
    <row r="27" spans="1:13" ht="15.75" customHeight="1" x14ac:dyDescent="0.2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</row>
    <row r="28" spans="1:13" ht="15.75" customHeight="1" x14ac:dyDescent="0.2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13" ht="15.75" customHeight="1" x14ac:dyDescent="0.2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3" ht="15.75" customHeight="1" x14ac:dyDescent="0.2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15.75" customHeight="1" x14ac:dyDescent="0.2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13" ht="15.7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</row>
    <row r="33" spans="2:13" ht="15.75" customHeight="1" x14ac:dyDescent="0.2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</row>
    <row r="34" spans="2:13" ht="15.75" customHeight="1" x14ac:dyDescent="0.2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</row>
    <row r="35" spans="2:13" ht="15.75" customHeight="1" x14ac:dyDescent="0.2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</row>
    <row r="36" spans="2:13" ht="15.75" customHeight="1" x14ac:dyDescent="0.2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</row>
    <row r="37" spans="2:13" ht="15.75" customHeight="1" x14ac:dyDescent="0.2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</row>
    <row r="38" spans="2:13" ht="15.75" customHeight="1" x14ac:dyDescent="0.2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</row>
    <row r="39" spans="2:13" ht="15.75" customHeight="1" x14ac:dyDescent="0.2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</row>
    <row r="40" spans="2:13" ht="15.75" customHeight="1" x14ac:dyDescent="0.2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</row>
    <row r="41" spans="2:13" ht="15.75" customHeight="1" x14ac:dyDescent="0.2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</row>
    <row r="42" spans="2:13" ht="15.75" customHeight="1" x14ac:dyDescent="0.2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</row>
    <row r="43" spans="2:13" ht="15.75" customHeight="1" x14ac:dyDescent="0.2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</row>
    <row r="44" spans="2:13" ht="15.75" customHeight="1" x14ac:dyDescent="0.2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</row>
    <row r="45" spans="2:13" ht="15.75" customHeight="1" x14ac:dyDescent="0.2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</row>
    <row r="46" spans="2:13" ht="15.75" customHeight="1" x14ac:dyDescent="0.2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</row>
    <row r="47" spans="2:13" ht="15.75" customHeight="1" x14ac:dyDescent="0.2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</row>
    <row r="48" spans="2:13" ht="15.75" customHeight="1" x14ac:dyDescent="0.2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2:13" ht="15.75" customHeight="1" x14ac:dyDescent="0.2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  <row r="50" spans="2:13" ht="15.75" customHeight="1" x14ac:dyDescent="0.2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</row>
    <row r="51" spans="2:13" ht="15.75" customHeight="1" x14ac:dyDescent="0.2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</row>
    <row r="52" spans="2:13" ht="15.75" customHeight="1" x14ac:dyDescent="0.2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</row>
    <row r="53" spans="2:13" ht="15.75" customHeight="1" x14ac:dyDescent="0.2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</row>
    <row r="54" spans="2:13" ht="15.75" customHeight="1" x14ac:dyDescent="0.2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</row>
    <row r="55" spans="2:13" ht="15.75" customHeight="1" x14ac:dyDescent="0.2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</row>
    <row r="56" spans="2:13" ht="15.75" customHeight="1" x14ac:dyDescent="0.2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</row>
    <row r="57" spans="2:13" ht="15.75" customHeight="1" x14ac:dyDescent="0.2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</row>
    <row r="58" spans="2:13" ht="15.75" customHeight="1" x14ac:dyDescent="0.2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</row>
    <row r="59" spans="2:13" ht="15.75" customHeight="1" x14ac:dyDescent="0.2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</row>
    <row r="60" spans="2:13" ht="15.75" customHeight="1" x14ac:dyDescent="0.2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</row>
    <row r="61" spans="2:13" ht="15.75" customHeight="1" x14ac:dyDescent="0.2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</row>
    <row r="62" spans="2:13" ht="15.75" customHeight="1" x14ac:dyDescent="0.2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</row>
    <row r="63" spans="2:13" ht="15.75" customHeight="1" x14ac:dyDescent="0.2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</row>
    <row r="64" spans="2:13" ht="15.75" customHeight="1" x14ac:dyDescent="0.2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</row>
    <row r="65" spans="2:13" ht="15.75" customHeight="1" x14ac:dyDescent="0.2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</row>
    <row r="66" spans="2:13" ht="15.75" customHeight="1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</row>
    <row r="67" spans="2:13" ht="15.75" customHeight="1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</row>
    <row r="68" spans="2:13" ht="15.75" customHeight="1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</row>
    <row r="69" spans="2:13" ht="15.75" customHeight="1" x14ac:dyDescent="0.2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</row>
    <row r="70" spans="2:13" ht="15.75" customHeight="1" x14ac:dyDescent="0.2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</row>
    <row r="71" spans="2:13" ht="15.75" customHeight="1" x14ac:dyDescent="0.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</row>
    <row r="72" spans="2:13" ht="15.75" customHeight="1" x14ac:dyDescent="0.2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</row>
    <row r="73" spans="2:13" ht="15.75" customHeight="1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</row>
    <row r="74" spans="2:13" ht="15.75" customHeight="1" x14ac:dyDescent="0.2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</row>
    <row r="75" spans="2:13" ht="15.75" customHeight="1" x14ac:dyDescent="0.2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</row>
    <row r="76" spans="2:13" ht="15.75" customHeight="1" x14ac:dyDescent="0.2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</row>
    <row r="77" spans="2:13" ht="15.75" customHeight="1" x14ac:dyDescent="0.2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</row>
    <row r="78" spans="2:13" ht="15.75" customHeight="1" x14ac:dyDescent="0.2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</row>
    <row r="79" spans="2:13" ht="15.75" customHeight="1" x14ac:dyDescent="0.2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</row>
    <row r="80" spans="2:13" ht="15.75" customHeight="1" x14ac:dyDescent="0.2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</row>
    <row r="81" spans="2:13" ht="15.75" customHeight="1" x14ac:dyDescent="0.2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</row>
    <row r="82" spans="2:13" ht="15.75" customHeight="1" x14ac:dyDescent="0.2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</row>
    <row r="83" spans="2:13" ht="15.75" customHeight="1" x14ac:dyDescent="0.2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2:13" ht="15.75" customHeight="1" x14ac:dyDescent="0.2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</row>
    <row r="85" spans="2:13" ht="15.75" customHeight="1" x14ac:dyDescent="0.2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</row>
    <row r="86" spans="2:13" ht="15.75" customHeight="1" x14ac:dyDescent="0.2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</row>
    <row r="87" spans="2:13" ht="15.75" customHeight="1" x14ac:dyDescent="0.2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</row>
    <row r="88" spans="2:13" ht="15.75" customHeight="1" x14ac:dyDescent="0.2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</row>
    <row r="89" spans="2:13" ht="15.75" customHeight="1" x14ac:dyDescent="0.2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</row>
    <row r="90" spans="2:13" ht="15.75" customHeight="1" x14ac:dyDescent="0.2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</row>
    <row r="91" spans="2:13" ht="15.75" customHeight="1" x14ac:dyDescent="0.2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2:13" ht="15.75" customHeight="1" x14ac:dyDescent="0.2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</row>
    <row r="93" spans="2:13" ht="15.75" customHeight="1" x14ac:dyDescent="0.2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</row>
    <row r="94" spans="2:13" ht="15.75" customHeight="1" x14ac:dyDescent="0.2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</row>
    <row r="95" spans="2:13" ht="15.75" customHeight="1" x14ac:dyDescent="0.2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2:13" ht="15.75" customHeight="1" x14ac:dyDescent="0.2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</row>
    <row r="97" spans="2:13" ht="15.75" customHeight="1" x14ac:dyDescent="0.2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</row>
    <row r="98" spans="2:13" ht="15.75" customHeight="1" x14ac:dyDescent="0.2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</row>
    <row r="99" spans="2:13" ht="15.75" customHeight="1" x14ac:dyDescent="0.2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2:13" ht="15.75" customHeight="1" x14ac:dyDescent="0.2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</row>
    <row r="101" spans="2:13" ht="15.75" customHeight="1" x14ac:dyDescent="0.2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</row>
    <row r="102" spans="2:13" ht="15.75" customHeight="1" x14ac:dyDescent="0.2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</row>
    <row r="103" spans="2:13" ht="15.75" customHeight="1" x14ac:dyDescent="0.2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</row>
    <row r="104" spans="2:13" ht="15.75" customHeight="1" x14ac:dyDescent="0.2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</row>
    <row r="105" spans="2:13" ht="15.75" customHeight="1" x14ac:dyDescent="0.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</row>
    <row r="106" spans="2:13" ht="15.75" customHeight="1" x14ac:dyDescent="0.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</row>
    <row r="107" spans="2:13" ht="15.75" customHeight="1" x14ac:dyDescent="0.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2:13" ht="15.75" customHeight="1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</row>
    <row r="109" spans="2:13" ht="15.75" customHeight="1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</row>
    <row r="110" spans="2:13" ht="15.75" customHeight="1" x14ac:dyDescent="0.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</row>
    <row r="111" spans="2:13" ht="15.75" customHeight="1" x14ac:dyDescent="0.2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</row>
    <row r="112" spans="2:13" ht="15.75" customHeight="1" x14ac:dyDescent="0.2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</row>
    <row r="113" spans="2:13" ht="15.75" customHeight="1" x14ac:dyDescent="0.2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</row>
    <row r="114" spans="2:13" ht="15.75" customHeight="1" x14ac:dyDescent="0.2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</row>
    <row r="115" spans="2:13" ht="15.75" customHeight="1" x14ac:dyDescent="0.2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</row>
    <row r="116" spans="2:13" ht="15.75" customHeight="1" x14ac:dyDescent="0.2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</row>
    <row r="117" spans="2:13" ht="15.75" customHeight="1" x14ac:dyDescent="0.2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</row>
    <row r="118" spans="2:13" ht="15.75" customHeight="1" x14ac:dyDescent="0.2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</row>
    <row r="119" spans="2:13" ht="15.75" customHeight="1" x14ac:dyDescent="0.2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</row>
    <row r="120" spans="2:13" ht="15.75" customHeight="1" x14ac:dyDescent="0.2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</row>
    <row r="121" spans="2:13" ht="15.75" customHeight="1" x14ac:dyDescent="0.2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</row>
    <row r="122" spans="2:13" ht="15.75" customHeight="1" x14ac:dyDescent="0.2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</row>
    <row r="123" spans="2:13" ht="15.75" customHeight="1" x14ac:dyDescent="0.2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</row>
    <row r="124" spans="2:13" ht="15.75" customHeight="1" x14ac:dyDescent="0.2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</row>
    <row r="125" spans="2:13" ht="15.75" customHeight="1" x14ac:dyDescent="0.2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</row>
    <row r="126" spans="2:13" ht="15.75" customHeight="1" x14ac:dyDescent="0.2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</row>
    <row r="127" spans="2:13" ht="15.75" customHeight="1" x14ac:dyDescent="0.2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</row>
    <row r="128" spans="2:13" ht="15.75" customHeight="1" x14ac:dyDescent="0.2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</row>
    <row r="129" spans="2:13" ht="15.75" customHeight="1" x14ac:dyDescent="0.2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</row>
    <row r="130" spans="2:13" ht="15.75" customHeight="1" x14ac:dyDescent="0.2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</row>
    <row r="131" spans="2:13" ht="15.75" customHeight="1" x14ac:dyDescent="0.2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</row>
    <row r="132" spans="2:13" ht="15.75" customHeight="1" x14ac:dyDescent="0.2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</row>
    <row r="133" spans="2:13" ht="15.75" customHeight="1" x14ac:dyDescent="0.2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</row>
    <row r="134" spans="2:13" ht="15.75" customHeight="1" x14ac:dyDescent="0.2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</row>
    <row r="135" spans="2:13" ht="15.75" customHeight="1" x14ac:dyDescent="0.2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</row>
    <row r="136" spans="2:13" ht="15.75" customHeight="1" x14ac:dyDescent="0.2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</row>
    <row r="137" spans="2:13" ht="15.75" customHeight="1" x14ac:dyDescent="0.2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</row>
    <row r="138" spans="2:13" ht="15.75" customHeight="1" x14ac:dyDescent="0.2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</row>
    <row r="139" spans="2:13" ht="15.75" customHeight="1" x14ac:dyDescent="0.2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</row>
    <row r="140" spans="2:13" ht="15.75" customHeight="1" x14ac:dyDescent="0.2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</row>
    <row r="141" spans="2:13" ht="15.75" customHeight="1" x14ac:dyDescent="0.2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</row>
    <row r="142" spans="2:13" ht="15.75" customHeight="1" x14ac:dyDescent="0.2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</row>
    <row r="143" spans="2:13" ht="15.75" customHeight="1" x14ac:dyDescent="0.2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</row>
    <row r="144" spans="2:13" ht="15.75" customHeight="1" x14ac:dyDescent="0.2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</row>
    <row r="145" spans="2:13" ht="15.75" customHeight="1" x14ac:dyDescent="0.2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</row>
    <row r="146" spans="2:13" ht="15.75" customHeight="1" x14ac:dyDescent="0.2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</row>
    <row r="147" spans="2:13" ht="15.75" customHeight="1" x14ac:dyDescent="0.2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</row>
    <row r="148" spans="2:13" ht="15.75" customHeight="1" x14ac:dyDescent="0.2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</row>
    <row r="149" spans="2:13" ht="15.75" customHeight="1" x14ac:dyDescent="0.2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</row>
    <row r="150" spans="2:13" ht="15.75" customHeight="1" x14ac:dyDescent="0.2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</row>
    <row r="151" spans="2:13" ht="15.75" customHeight="1" x14ac:dyDescent="0.2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</row>
    <row r="152" spans="2:13" ht="15.75" customHeight="1" x14ac:dyDescent="0.2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</row>
    <row r="153" spans="2:13" ht="15.75" customHeight="1" x14ac:dyDescent="0.2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</row>
    <row r="154" spans="2:13" ht="15.75" customHeight="1" x14ac:dyDescent="0.2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</row>
    <row r="155" spans="2:13" ht="15.75" customHeight="1" x14ac:dyDescent="0.2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</row>
    <row r="156" spans="2:13" ht="15.75" customHeight="1" x14ac:dyDescent="0.2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</row>
    <row r="157" spans="2:13" ht="15.75" customHeight="1" x14ac:dyDescent="0.2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</row>
    <row r="158" spans="2:13" ht="15.75" customHeight="1" x14ac:dyDescent="0.2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</row>
    <row r="159" spans="2:13" ht="15.75" customHeight="1" x14ac:dyDescent="0.2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</row>
    <row r="160" spans="2:13" ht="15.75" customHeight="1" x14ac:dyDescent="0.2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</row>
    <row r="161" spans="2:13" ht="15.75" customHeight="1" x14ac:dyDescent="0.2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</row>
    <row r="162" spans="2:13" ht="15.75" customHeight="1" x14ac:dyDescent="0.2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</row>
    <row r="163" spans="2:13" ht="15.75" customHeight="1" x14ac:dyDescent="0.2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</row>
    <row r="164" spans="2:13" ht="15.75" customHeight="1" x14ac:dyDescent="0.2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</row>
    <row r="165" spans="2:13" ht="15.75" customHeight="1" x14ac:dyDescent="0.2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</row>
    <row r="166" spans="2:13" ht="15.75" customHeight="1" x14ac:dyDescent="0.2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</row>
    <row r="167" spans="2:13" ht="15.75" customHeight="1" x14ac:dyDescent="0.2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</row>
    <row r="168" spans="2:13" ht="15.75" customHeight="1" x14ac:dyDescent="0.2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</row>
    <row r="169" spans="2:13" ht="15.75" customHeight="1" x14ac:dyDescent="0.2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</row>
    <row r="170" spans="2:13" ht="15.75" customHeight="1" x14ac:dyDescent="0.2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</row>
    <row r="171" spans="2:13" ht="15.75" customHeight="1" x14ac:dyDescent="0.2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</row>
    <row r="172" spans="2:13" ht="15.75" customHeight="1" x14ac:dyDescent="0.2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</row>
    <row r="173" spans="2:13" ht="15.75" customHeight="1" x14ac:dyDescent="0.2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</row>
    <row r="174" spans="2:13" ht="15.75" customHeight="1" x14ac:dyDescent="0.2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</row>
    <row r="175" spans="2:13" ht="15.75" customHeight="1" x14ac:dyDescent="0.2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</row>
    <row r="176" spans="2:13" ht="15.75" customHeight="1" x14ac:dyDescent="0.2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</row>
    <row r="177" spans="2:13" ht="15.75" customHeight="1" x14ac:dyDescent="0.2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</row>
    <row r="178" spans="2:13" ht="15.75" customHeight="1" x14ac:dyDescent="0.2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</row>
    <row r="179" spans="2:13" ht="15.75" customHeight="1" x14ac:dyDescent="0.2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</row>
    <row r="180" spans="2:13" ht="15.75" customHeight="1" x14ac:dyDescent="0.2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</row>
    <row r="181" spans="2:13" ht="15.75" customHeight="1" x14ac:dyDescent="0.2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</row>
    <row r="182" spans="2:13" ht="15.75" customHeight="1" x14ac:dyDescent="0.2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</row>
    <row r="183" spans="2:13" ht="15.75" customHeight="1" x14ac:dyDescent="0.2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</row>
    <row r="184" spans="2:13" ht="15.75" customHeight="1" x14ac:dyDescent="0.2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</row>
    <row r="185" spans="2:13" ht="15.75" customHeight="1" x14ac:dyDescent="0.2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</row>
    <row r="186" spans="2:13" ht="15.75" customHeight="1" x14ac:dyDescent="0.2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</row>
    <row r="187" spans="2:13" ht="15.75" customHeight="1" x14ac:dyDescent="0.2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</row>
    <row r="188" spans="2:13" ht="15.75" customHeight="1" x14ac:dyDescent="0.2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</row>
    <row r="189" spans="2:13" ht="15.75" customHeight="1" x14ac:dyDescent="0.2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</row>
    <row r="190" spans="2:13" ht="15.75" customHeight="1" x14ac:dyDescent="0.2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</row>
    <row r="191" spans="2:13" ht="15.75" customHeight="1" x14ac:dyDescent="0.2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</row>
    <row r="192" spans="2:13" ht="15.75" customHeight="1" x14ac:dyDescent="0.2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</row>
    <row r="193" spans="2:13" ht="15.75" customHeight="1" x14ac:dyDescent="0.2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</row>
    <row r="194" spans="2:13" ht="15.75" customHeight="1" x14ac:dyDescent="0.2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</row>
    <row r="195" spans="2:13" ht="15.75" customHeight="1" x14ac:dyDescent="0.2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</row>
    <row r="196" spans="2:13" ht="15.75" customHeight="1" x14ac:dyDescent="0.2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</row>
    <row r="197" spans="2:13" ht="15.75" customHeight="1" x14ac:dyDescent="0.2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</row>
    <row r="198" spans="2:13" ht="15.75" customHeight="1" x14ac:dyDescent="0.2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</row>
    <row r="199" spans="2:13" ht="15.75" customHeight="1" x14ac:dyDescent="0.2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</row>
    <row r="200" spans="2:13" ht="15.75" customHeight="1" x14ac:dyDescent="0.2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</row>
    <row r="201" spans="2:13" ht="15.75" customHeight="1" x14ac:dyDescent="0.2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</row>
    <row r="202" spans="2:13" ht="15.75" customHeight="1" x14ac:dyDescent="0.2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</row>
    <row r="203" spans="2:13" ht="15.75" customHeight="1" x14ac:dyDescent="0.2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</row>
    <row r="204" spans="2:13" ht="15.75" customHeight="1" x14ac:dyDescent="0.2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</row>
    <row r="205" spans="2:13" ht="15.75" customHeight="1" x14ac:dyDescent="0.2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</row>
    <row r="206" spans="2:13" ht="15.75" customHeight="1" x14ac:dyDescent="0.2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</row>
    <row r="207" spans="2:13" ht="15.75" customHeight="1" x14ac:dyDescent="0.2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</row>
    <row r="208" spans="2:13" ht="15.75" customHeight="1" x14ac:dyDescent="0.2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</row>
    <row r="209" spans="2:13" ht="15.75" customHeight="1" x14ac:dyDescent="0.2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</row>
    <row r="210" spans="2:13" ht="15.75" customHeight="1" x14ac:dyDescent="0.2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</row>
    <row r="211" spans="2:13" ht="15.75" customHeight="1" x14ac:dyDescent="0.2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</row>
    <row r="212" spans="2:13" ht="15.75" customHeight="1" x14ac:dyDescent="0.2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</row>
    <row r="213" spans="2:13" ht="15.75" customHeight="1" x14ac:dyDescent="0.2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</row>
    <row r="214" spans="2:13" ht="15.75" customHeight="1" x14ac:dyDescent="0.2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</row>
    <row r="215" spans="2:13" ht="15.75" customHeight="1" x14ac:dyDescent="0.2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</row>
    <row r="216" spans="2:13" ht="15.75" customHeight="1" x14ac:dyDescent="0.2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</row>
    <row r="217" spans="2:13" ht="15.75" customHeight="1" x14ac:dyDescent="0.2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</row>
    <row r="218" spans="2:13" ht="15.75" customHeight="1" x14ac:dyDescent="0.2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</row>
    <row r="219" spans="2:13" ht="15.75" customHeight="1" x14ac:dyDescent="0.2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</row>
    <row r="220" spans="2:13" ht="15.75" customHeight="1" x14ac:dyDescent="0.2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</row>
    <row r="221" spans="2:13" ht="15.75" customHeight="1" x14ac:dyDescent="0.2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</row>
    <row r="222" spans="2:13" ht="15.75" customHeight="1" x14ac:dyDescent="0.2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</row>
    <row r="223" spans="2:13" ht="15.75" customHeight="1" x14ac:dyDescent="0.2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</row>
    <row r="224" spans="2:13" ht="15.75" customHeight="1" x14ac:dyDescent="0.2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</row>
    <row r="225" spans="2:13" ht="15.75" customHeight="1" x14ac:dyDescent="0.2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</row>
    <row r="226" spans="2:13" ht="15.75" customHeight="1" x14ac:dyDescent="0.2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</row>
    <row r="227" spans="2:13" ht="15.75" customHeight="1" x14ac:dyDescent="0.2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</row>
    <row r="228" spans="2:13" ht="15.75" customHeight="1" x14ac:dyDescent="0.2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</row>
    <row r="229" spans="2:13" ht="15.75" customHeight="1" x14ac:dyDescent="0.2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</row>
    <row r="230" spans="2:13" ht="15.75" customHeight="1" x14ac:dyDescent="0.2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</row>
    <row r="231" spans="2:13" ht="15.75" customHeight="1" x14ac:dyDescent="0.2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</row>
    <row r="232" spans="2:13" ht="15.75" customHeight="1" x14ac:dyDescent="0.2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</row>
    <row r="233" spans="2:13" ht="15.75" customHeight="1" x14ac:dyDescent="0.2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</row>
    <row r="234" spans="2:13" ht="15.75" customHeight="1" x14ac:dyDescent="0.2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</row>
    <row r="235" spans="2:13" ht="15.75" customHeight="1" x14ac:dyDescent="0.2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</row>
    <row r="236" spans="2:13" ht="15.75" customHeight="1" x14ac:dyDescent="0.2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</row>
    <row r="237" spans="2:13" ht="15.75" customHeight="1" x14ac:dyDescent="0.2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</row>
    <row r="238" spans="2:13" ht="15.75" customHeight="1" x14ac:dyDescent="0.2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</row>
    <row r="239" spans="2:13" ht="15.75" customHeight="1" x14ac:dyDescent="0.2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</row>
    <row r="240" spans="2:13" ht="15.75" customHeight="1" x14ac:dyDescent="0.2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</row>
    <row r="241" spans="2:13" ht="15.75" customHeight="1" x14ac:dyDescent="0.2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</row>
    <row r="242" spans="2:13" ht="15.75" customHeight="1" x14ac:dyDescent="0.2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</row>
    <row r="243" spans="2:13" ht="15.75" customHeight="1" x14ac:dyDescent="0.2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</row>
    <row r="244" spans="2:13" ht="15.75" customHeight="1" x14ac:dyDescent="0.2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</row>
    <row r="245" spans="2:13" ht="15.75" customHeight="1" x14ac:dyDescent="0.2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</row>
    <row r="246" spans="2:13" ht="15.75" customHeight="1" x14ac:dyDescent="0.2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</row>
    <row r="247" spans="2:13" ht="15.75" customHeight="1" x14ac:dyDescent="0.2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</row>
    <row r="248" spans="2:13" ht="15.75" customHeight="1" x14ac:dyDescent="0.2"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</row>
    <row r="249" spans="2:13" ht="15.75" customHeight="1" x14ac:dyDescent="0.2"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</row>
    <row r="250" spans="2:13" ht="15.75" customHeight="1" x14ac:dyDescent="0.2"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</row>
    <row r="251" spans="2:13" ht="15.75" customHeight="1" x14ac:dyDescent="0.2"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</row>
    <row r="252" spans="2:13" ht="15.75" customHeight="1" x14ac:dyDescent="0.2"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</row>
    <row r="253" spans="2:13" ht="15.75" customHeight="1" x14ac:dyDescent="0.2"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</row>
    <row r="254" spans="2:13" ht="15.75" customHeight="1" x14ac:dyDescent="0.2"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</row>
    <row r="255" spans="2:13" ht="15.75" customHeight="1" x14ac:dyDescent="0.2"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</row>
    <row r="256" spans="2:13" ht="15.75" customHeight="1" x14ac:dyDescent="0.2"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</row>
    <row r="257" spans="2:13" ht="15.75" customHeight="1" x14ac:dyDescent="0.2"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</row>
    <row r="258" spans="2:13" ht="15.75" customHeight="1" x14ac:dyDescent="0.2"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</row>
    <row r="259" spans="2:13" ht="15.75" customHeight="1" x14ac:dyDescent="0.2"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</row>
    <row r="260" spans="2:13" ht="15.75" customHeight="1" x14ac:dyDescent="0.2"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</row>
    <row r="261" spans="2:13" ht="15.75" customHeight="1" x14ac:dyDescent="0.2"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</row>
    <row r="262" spans="2:13" ht="15.75" customHeight="1" x14ac:dyDescent="0.2"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</row>
    <row r="263" spans="2:13" ht="15.75" customHeight="1" x14ac:dyDescent="0.2"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</row>
    <row r="264" spans="2:13" ht="15.75" customHeight="1" x14ac:dyDescent="0.2"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</row>
    <row r="265" spans="2:13" ht="15.75" customHeight="1" x14ac:dyDescent="0.2"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</row>
    <row r="266" spans="2:13" ht="15.75" customHeight="1" x14ac:dyDescent="0.2"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</row>
    <row r="267" spans="2:13" ht="15.75" customHeight="1" x14ac:dyDescent="0.2"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</row>
    <row r="268" spans="2:13" ht="15.75" customHeight="1" x14ac:dyDescent="0.2"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</row>
    <row r="269" spans="2:13" ht="15.75" customHeight="1" x14ac:dyDescent="0.2"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</row>
    <row r="270" spans="2:13" ht="15.75" customHeight="1" x14ac:dyDescent="0.2"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</row>
    <row r="271" spans="2:13" ht="15.75" customHeight="1" x14ac:dyDescent="0.2"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</row>
    <row r="272" spans="2:13" ht="15.75" customHeight="1" x14ac:dyDescent="0.2"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</row>
    <row r="273" spans="2:13" ht="15.75" customHeight="1" x14ac:dyDescent="0.2"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</row>
    <row r="274" spans="2:13" ht="15.75" customHeight="1" x14ac:dyDescent="0.2"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</row>
    <row r="275" spans="2:13" ht="15.75" customHeight="1" x14ac:dyDescent="0.2"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2:13" ht="15.75" customHeight="1" x14ac:dyDescent="0.2"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</row>
    <row r="277" spans="2:13" ht="15.75" customHeight="1" x14ac:dyDescent="0.2"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</row>
    <row r="278" spans="2:13" ht="15.75" customHeight="1" x14ac:dyDescent="0.2"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</row>
    <row r="279" spans="2:13" ht="15.75" customHeight="1" x14ac:dyDescent="0.2"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</row>
    <row r="280" spans="2:13" ht="15.75" customHeight="1" x14ac:dyDescent="0.2"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</row>
    <row r="281" spans="2:13" ht="15.75" customHeight="1" x14ac:dyDescent="0.2"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</row>
    <row r="282" spans="2:13" ht="15.75" customHeight="1" x14ac:dyDescent="0.2"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</row>
    <row r="283" spans="2:13" ht="15.75" customHeight="1" x14ac:dyDescent="0.2"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</row>
    <row r="284" spans="2:13" ht="15.75" customHeight="1" x14ac:dyDescent="0.2"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</row>
    <row r="285" spans="2:13" ht="15.75" customHeight="1" x14ac:dyDescent="0.2"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</row>
    <row r="286" spans="2:13" ht="15.75" customHeight="1" x14ac:dyDescent="0.2"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</row>
    <row r="287" spans="2:13" ht="15.75" customHeight="1" x14ac:dyDescent="0.2"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</row>
    <row r="288" spans="2:13" ht="15.75" customHeight="1" x14ac:dyDescent="0.2"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</row>
    <row r="289" spans="2:13" ht="15.75" customHeight="1" x14ac:dyDescent="0.2"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</row>
    <row r="290" spans="2:13" ht="15.75" customHeight="1" x14ac:dyDescent="0.2"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</row>
    <row r="291" spans="2:13" ht="15.75" customHeight="1" x14ac:dyDescent="0.2"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</row>
    <row r="292" spans="2:13" ht="15.75" customHeight="1" x14ac:dyDescent="0.2"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</row>
    <row r="293" spans="2:13" ht="15.75" customHeight="1" x14ac:dyDescent="0.2"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</row>
    <row r="294" spans="2:13" ht="15.75" customHeight="1" x14ac:dyDescent="0.2"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</row>
    <row r="295" spans="2:13" ht="15.75" customHeight="1" x14ac:dyDescent="0.2"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</row>
    <row r="296" spans="2:13" ht="15.75" customHeight="1" x14ac:dyDescent="0.2"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</row>
    <row r="297" spans="2:13" ht="15.75" customHeight="1" x14ac:dyDescent="0.2"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</row>
    <row r="298" spans="2:13" ht="15.75" customHeight="1" x14ac:dyDescent="0.2"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</row>
    <row r="299" spans="2:13" ht="15.75" customHeight="1" x14ac:dyDescent="0.2"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</row>
    <row r="300" spans="2:13" ht="15.75" customHeight="1" x14ac:dyDescent="0.2"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</row>
    <row r="301" spans="2:13" ht="15.75" customHeight="1" x14ac:dyDescent="0.2"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</row>
    <row r="302" spans="2:13" ht="15.75" customHeight="1" x14ac:dyDescent="0.2"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</row>
    <row r="303" spans="2:13" ht="15.75" customHeight="1" x14ac:dyDescent="0.2"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</row>
    <row r="304" spans="2:13" ht="15.75" customHeight="1" x14ac:dyDescent="0.2"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</row>
    <row r="305" spans="2:13" ht="15.75" customHeight="1" x14ac:dyDescent="0.2"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</row>
    <row r="306" spans="2:13" ht="15.75" customHeight="1" x14ac:dyDescent="0.2"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</row>
    <row r="307" spans="2:13" ht="15.75" customHeight="1" x14ac:dyDescent="0.2"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</row>
    <row r="308" spans="2:13" ht="15.75" customHeight="1" x14ac:dyDescent="0.2"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</row>
    <row r="309" spans="2:13" ht="15.75" customHeight="1" x14ac:dyDescent="0.2"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</row>
    <row r="310" spans="2:13" ht="15.75" customHeight="1" x14ac:dyDescent="0.2"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</row>
    <row r="311" spans="2:13" ht="15.75" customHeight="1" x14ac:dyDescent="0.2"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</row>
    <row r="312" spans="2:13" ht="15.75" customHeight="1" x14ac:dyDescent="0.2"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</row>
    <row r="313" spans="2:13" ht="15.75" customHeight="1" x14ac:dyDescent="0.2"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</row>
    <row r="314" spans="2:13" ht="15.75" customHeight="1" x14ac:dyDescent="0.2"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</row>
    <row r="315" spans="2:13" ht="15.75" customHeight="1" x14ac:dyDescent="0.2"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</row>
    <row r="316" spans="2:13" ht="15.75" customHeight="1" x14ac:dyDescent="0.2"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</row>
    <row r="317" spans="2:13" ht="15.75" customHeight="1" x14ac:dyDescent="0.2"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</row>
    <row r="318" spans="2:13" ht="15.75" customHeight="1" x14ac:dyDescent="0.2"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</row>
    <row r="319" spans="2:13" ht="15.75" customHeight="1" x14ac:dyDescent="0.2"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</row>
    <row r="320" spans="2:13" ht="15.75" customHeight="1" x14ac:dyDescent="0.2"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</row>
    <row r="321" spans="2:13" ht="15.75" customHeight="1" x14ac:dyDescent="0.2"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</row>
    <row r="322" spans="2:13" ht="15.75" customHeight="1" x14ac:dyDescent="0.2"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</row>
    <row r="323" spans="2:13" ht="15.75" customHeight="1" x14ac:dyDescent="0.2"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</row>
    <row r="324" spans="2:13" ht="15.75" customHeight="1" x14ac:dyDescent="0.2"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</row>
    <row r="325" spans="2:13" ht="15.75" customHeight="1" x14ac:dyDescent="0.2"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</row>
    <row r="326" spans="2:13" ht="15.75" customHeight="1" x14ac:dyDescent="0.2"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</row>
    <row r="327" spans="2:13" ht="15.75" customHeight="1" x14ac:dyDescent="0.2"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</row>
    <row r="328" spans="2:13" ht="15.75" customHeight="1" x14ac:dyDescent="0.2"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</row>
    <row r="329" spans="2:13" ht="15.75" customHeight="1" x14ac:dyDescent="0.2"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</row>
    <row r="330" spans="2:13" ht="15.75" customHeight="1" x14ac:dyDescent="0.2"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</row>
    <row r="331" spans="2:13" ht="15.75" customHeight="1" x14ac:dyDescent="0.2"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</row>
    <row r="332" spans="2:13" ht="15.75" customHeight="1" x14ac:dyDescent="0.2"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</row>
    <row r="333" spans="2:13" ht="15.75" customHeight="1" x14ac:dyDescent="0.2"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</row>
    <row r="334" spans="2:13" ht="15.75" customHeight="1" x14ac:dyDescent="0.2"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</row>
    <row r="335" spans="2:13" ht="15.75" customHeight="1" x14ac:dyDescent="0.2"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</row>
    <row r="336" spans="2:13" ht="15.75" customHeight="1" x14ac:dyDescent="0.2"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</row>
    <row r="337" spans="2:13" ht="15.75" customHeight="1" x14ac:dyDescent="0.2"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</row>
    <row r="338" spans="2:13" ht="15.75" customHeight="1" x14ac:dyDescent="0.2"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</row>
    <row r="339" spans="2:13" ht="15.75" customHeight="1" x14ac:dyDescent="0.2"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</row>
    <row r="340" spans="2:13" ht="15.75" customHeight="1" x14ac:dyDescent="0.2"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</row>
    <row r="341" spans="2:13" ht="15.75" customHeight="1" x14ac:dyDescent="0.2"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</row>
    <row r="342" spans="2:13" ht="15.75" customHeight="1" x14ac:dyDescent="0.2"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</row>
    <row r="343" spans="2:13" ht="15.75" customHeight="1" x14ac:dyDescent="0.2"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</row>
    <row r="344" spans="2:13" ht="15.75" customHeight="1" x14ac:dyDescent="0.2"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</row>
    <row r="345" spans="2:13" ht="15.75" customHeight="1" x14ac:dyDescent="0.2"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</row>
    <row r="346" spans="2:13" ht="15.75" customHeight="1" x14ac:dyDescent="0.2"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</row>
    <row r="347" spans="2:13" ht="15.75" customHeight="1" x14ac:dyDescent="0.2"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</row>
    <row r="348" spans="2:13" ht="15.75" customHeight="1" x14ac:dyDescent="0.2"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</row>
    <row r="349" spans="2:13" ht="15.75" customHeight="1" x14ac:dyDescent="0.2"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</row>
    <row r="350" spans="2:13" ht="15.75" customHeight="1" x14ac:dyDescent="0.2"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</row>
    <row r="351" spans="2:13" ht="15.75" customHeight="1" x14ac:dyDescent="0.2"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</row>
    <row r="352" spans="2:13" ht="15.75" customHeight="1" x14ac:dyDescent="0.2"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</row>
    <row r="353" spans="2:13" ht="15.75" customHeight="1" x14ac:dyDescent="0.2"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</row>
    <row r="354" spans="2:13" ht="15.75" customHeight="1" x14ac:dyDescent="0.2"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</row>
    <row r="355" spans="2:13" ht="15.75" customHeight="1" x14ac:dyDescent="0.2"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</row>
    <row r="356" spans="2:13" ht="15.75" customHeight="1" x14ac:dyDescent="0.2"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</row>
    <row r="357" spans="2:13" ht="15.75" customHeight="1" x14ac:dyDescent="0.2"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</row>
    <row r="358" spans="2:13" ht="15.75" customHeight="1" x14ac:dyDescent="0.2"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</row>
    <row r="359" spans="2:13" ht="15.75" customHeight="1" x14ac:dyDescent="0.2"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</row>
    <row r="360" spans="2:13" ht="15.75" customHeight="1" x14ac:dyDescent="0.2"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</row>
    <row r="361" spans="2:13" ht="15.75" customHeight="1" x14ac:dyDescent="0.2"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</row>
    <row r="362" spans="2:13" ht="15.75" customHeight="1" x14ac:dyDescent="0.2"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</row>
    <row r="363" spans="2:13" ht="15.75" customHeight="1" x14ac:dyDescent="0.2"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</row>
    <row r="364" spans="2:13" ht="15.75" customHeight="1" x14ac:dyDescent="0.2"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</row>
    <row r="365" spans="2:13" ht="15.75" customHeight="1" x14ac:dyDescent="0.2"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</row>
    <row r="366" spans="2:13" ht="15.75" customHeight="1" x14ac:dyDescent="0.2"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</row>
    <row r="367" spans="2:13" ht="15.75" customHeight="1" x14ac:dyDescent="0.2"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</row>
    <row r="368" spans="2:13" ht="15.75" customHeight="1" x14ac:dyDescent="0.2"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</row>
    <row r="369" spans="2:13" ht="15.75" customHeight="1" x14ac:dyDescent="0.2"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</row>
    <row r="370" spans="2:13" ht="15.75" customHeight="1" x14ac:dyDescent="0.2"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</row>
    <row r="371" spans="2:13" ht="15.75" customHeight="1" x14ac:dyDescent="0.2"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</row>
    <row r="372" spans="2:13" ht="15.75" customHeight="1" x14ac:dyDescent="0.2"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</row>
    <row r="373" spans="2:13" ht="15.75" customHeight="1" x14ac:dyDescent="0.2"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</row>
    <row r="374" spans="2:13" ht="15.75" customHeight="1" x14ac:dyDescent="0.2"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</row>
    <row r="375" spans="2:13" ht="15.75" customHeight="1" x14ac:dyDescent="0.2"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</row>
    <row r="376" spans="2:13" ht="15.75" customHeight="1" x14ac:dyDescent="0.2"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</row>
    <row r="377" spans="2:13" ht="15.75" customHeight="1" x14ac:dyDescent="0.2"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</row>
    <row r="378" spans="2:13" ht="15.75" customHeight="1" x14ac:dyDescent="0.2"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</row>
    <row r="379" spans="2:13" ht="15.75" customHeight="1" x14ac:dyDescent="0.2"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</row>
    <row r="380" spans="2:13" ht="15.75" customHeight="1" x14ac:dyDescent="0.2"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</row>
    <row r="381" spans="2:13" ht="15.75" customHeight="1" x14ac:dyDescent="0.2"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</row>
    <row r="382" spans="2:13" ht="15.75" customHeight="1" x14ac:dyDescent="0.2"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</row>
    <row r="383" spans="2:13" ht="15.75" customHeight="1" x14ac:dyDescent="0.2"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</row>
    <row r="384" spans="2:13" ht="15.75" customHeight="1" x14ac:dyDescent="0.2"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</row>
    <row r="385" spans="2:13" ht="15.75" customHeight="1" x14ac:dyDescent="0.2"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</row>
    <row r="386" spans="2:13" ht="15.75" customHeight="1" x14ac:dyDescent="0.2"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</row>
    <row r="387" spans="2:13" ht="15.75" customHeight="1" x14ac:dyDescent="0.2"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</row>
    <row r="388" spans="2:13" ht="15.75" customHeight="1" x14ac:dyDescent="0.2"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</row>
    <row r="389" spans="2:13" ht="15.75" customHeight="1" x14ac:dyDescent="0.2"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</row>
    <row r="390" spans="2:13" ht="15.75" customHeight="1" x14ac:dyDescent="0.2"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</row>
    <row r="391" spans="2:13" ht="15.75" customHeight="1" x14ac:dyDescent="0.2"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</row>
    <row r="392" spans="2:13" ht="15.75" customHeight="1" x14ac:dyDescent="0.2"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</row>
    <row r="393" spans="2:13" ht="15.75" customHeight="1" x14ac:dyDescent="0.2"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</row>
    <row r="394" spans="2:13" ht="15.75" customHeight="1" x14ac:dyDescent="0.2"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</row>
    <row r="395" spans="2:13" ht="15.75" customHeight="1" x14ac:dyDescent="0.2"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</row>
    <row r="396" spans="2:13" ht="15.75" customHeight="1" x14ac:dyDescent="0.2"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</row>
    <row r="397" spans="2:13" ht="15.75" customHeight="1" x14ac:dyDescent="0.2"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</row>
    <row r="398" spans="2:13" ht="15.75" customHeight="1" x14ac:dyDescent="0.2"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</row>
    <row r="399" spans="2:13" ht="15.75" customHeight="1" x14ac:dyDescent="0.2"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</row>
    <row r="400" spans="2:13" ht="15.75" customHeight="1" x14ac:dyDescent="0.2"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</row>
    <row r="401" spans="2:13" ht="15.75" customHeight="1" x14ac:dyDescent="0.2"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</row>
    <row r="402" spans="2:13" ht="15.75" customHeight="1" x14ac:dyDescent="0.2"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</row>
    <row r="403" spans="2:13" ht="15.75" customHeight="1" x14ac:dyDescent="0.2"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</row>
    <row r="404" spans="2:13" ht="15.75" customHeight="1" x14ac:dyDescent="0.2"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</row>
    <row r="405" spans="2:13" ht="15.75" customHeight="1" x14ac:dyDescent="0.2"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</row>
    <row r="406" spans="2:13" ht="15.75" customHeight="1" x14ac:dyDescent="0.2"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</row>
    <row r="407" spans="2:13" ht="15.75" customHeight="1" x14ac:dyDescent="0.2"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</row>
    <row r="408" spans="2:13" ht="15.75" customHeight="1" x14ac:dyDescent="0.2"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</row>
    <row r="409" spans="2:13" ht="15.75" customHeight="1" x14ac:dyDescent="0.2"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</row>
    <row r="410" spans="2:13" ht="15.75" customHeight="1" x14ac:dyDescent="0.2"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</row>
    <row r="411" spans="2:13" ht="15.75" customHeight="1" x14ac:dyDescent="0.2"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</row>
    <row r="412" spans="2:13" ht="15.75" customHeight="1" x14ac:dyDescent="0.2"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</row>
    <row r="413" spans="2:13" ht="15.75" customHeight="1" x14ac:dyDescent="0.2"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</row>
    <row r="414" spans="2:13" ht="15.75" customHeight="1" x14ac:dyDescent="0.2"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</row>
    <row r="415" spans="2:13" ht="15.75" customHeight="1" x14ac:dyDescent="0.2"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</row>
    <row r="416" spans="2:13" ht="15.75" customHeight="1" x14ac:dyDescent="0.2"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</row>
    <row r="417" spans="2:13" ht="15.75" customHeight="1" x14ac:dyDescent="0.2"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</row>
    <row r="418" spans="2:13" ht="15.75" customHeight="1" x14ac:dyDescent="0.2"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</row>
    <row r="419" spans="2:13" ht="15.75" customHeight="1" x14ac:dyDescent="0.2"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</row>
    <row r="420" spans="2:13" ht="15.75" customHeight="1" x14ac:dyDescent="0.2"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</row>
    <row r="421" spans="2:13" ht="15.75" customHeight="1" x14ac:dyDescent="0.2"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</row>
    <row r="422" spans="2:13" ht="15.75" customHeight="1" x14ac:dyDescent="0.2"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</row>
    <row r="423" spans="2:13" ht="15.75" customHeight="1" x14ac:dyDescent="0.2"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</row>
    <row r="424" spans="2:13" ht="15.75" customHeight="1" x14ac:dyDescent="0.2"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</row>
    <row r="425" spans="2:13" ht="15.75" customHeight="1" x14ac:dyDescent="0.2"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</row>
    <row r="426" spans="2:13" ht="15.75" customHeight="1" x14ac:dyDescent="0.2"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</row>
    <row r="427" spans="2:13" ht="15.75" customHeight="1" x14ac:dyDescent="0.2"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</row>
    <row r="428" spans="2:13" ht="15.75" customHeight="1" x14ac:dyDescent="0.2"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</row>
    <row r="429" spans="2:13" ht="15.75" customHeight="1" x14ac:dyDescent="0.2"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</row>
    <row r="430" spans="2:13" ht="15.75" customHeight="1" x14ac:dyDescent="0.2"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</row>
    <row r="431" spans="2:13" ht="15.75" customHeight="1" x14ac:dyDescent="0.2"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</row>
    <row r="432" spans="2:13" ht="15.75" customHeight="1" x14ac:dyDescent="0.2"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</row>
    <row r="433" spans="2:13" ht="15.75" customHeight="1" x14ac:dyDescent="0.2"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</row>
    <row r="434" spans="2:13" ht="15.75" customHeight="1" x14ac:dyDescent="0.2"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</row>
    <row r="435" spans="2:13" ht="15.75" customHeight="1" x14ac:dyDescent="0.2"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</row>
    <row r="436" spans="2:13" ht="15.75" customHeight="1" x14ac:dyDescent="0.2"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</row>
    <row r="437" spans="2:13" ht="15.75" customHeight="1" x14ac:dyDescent="0.2"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</row>
    <row r="438" spans="2:13" ht="15.75" customHeight="1" x14ac:dyDescent="0.2"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</row>
    <row r="439" spans="2:13" ht="15.75" customHeight="1" x14ac:dyDescent="0.2"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</row>
    <row r="440" spans="2:13" ht="15.75" customHeight="1" x14ac:dyDescent="0.2"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</row>
    <row r="441" spans="2:13" ht="15.75" customHeight="1" x14ac:dyDescent="0.2"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</row>
    <row r="442" spans="2:13" ht="15.75" customHeight="1" x14ac:dyDescent="0.2"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</row>
    <row r="443" spans="2:13" ht="15.75" customHeight="1" x14ac:dyDescent="0.2"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</row>
    <row r="444" spans="2:13" ht="15.75" customHeight="1" x14ac:dyDescent="0.2"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</row>
    <row r="445" spans="2:13" ht="15.75" customHeight="1" x14ac:dyDescent="0.2"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</row>
    <row r="446" spans="2:13" ht="15.75" customHeight="1" x14ac:dyDescent="0.2"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</row>
    <row r="447" spans="2:13" ht="15.75" customHeight="1" x14ac:dyDescent="0.2"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</row>
    <row r="448" spans="2:13" ht="15.75" customHeight="1" x14ac:dyDescent="0.2"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</row>
    <row r="449" spans="2:13" ht="15.75" customHeight="1" x14ac:dyDescent="0.2"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</row>
    <row r="450" spans="2:13" ht="15.75" customHeight="1" x14ac:dyDescent="0.2"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</row>
    <row r="451" spans="2:13" ht="15.75" customHeight="1" x14ac:dyDescent="0.2"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</row>
    <row r="452" spans="2:13" ht="15.75" customHeight="1" x14ac:dyDescent="0.2"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</row>
    <row r="453" spans="2:13" ht="15.75" customHeight="1" x14ac:dyDescent="0.2"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</row>
    <row r="454" spans="2:13" ht="15.75" customHeight="1" x14ac:dyDescent="0.2"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</row>
    <row r="455" spans="2:13" ht="15.75" customHeight="1" x14ac:dyDescent="0.2"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</row>
    <row r="456" spans="2:13" ht="15.75" customHeight="1" x14ac:dyDescent="0.2"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</row>
    <row r="457" spans="2:13" ht="15.75" customHeight="1" x14ac:dyDescent="0.2"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</row>
    <row r="458" spans="2:13" ht="15.75" customHeight="1" x14ac:dyDescent="0.2"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</row>
    <row r="459" spans="2:13" ht="15.75" customHeight="1" x14ac:dyDescent="0.2"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</row>
    <row r="460" spans="2:13" ht="15.75" customHeight="1" x14ac:dyDescent="0.2"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</row>
    <row r="461" spans="2:13" ht="15.75" customHeight="1" x14ac:dyDescent="0.2"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</row>
    <row r="462" spans="2:13" ht="15.75" customHeight="1" x14ac:dyDescent="0.2"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</row>
    <row r="463" spans="2:13" ht="15.75" customHeight="1" x14ac:dyDescent="0.2"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</row>
    <row r="464" spans="2:13" ht="15.75" customHeight="1" x14ac:dyDescent="0.2"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</row>
    <row r="465" spans="2:13" ht="15.75" customHeight="1" x14ac:dyDescent="0.2"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</row>
    <row r="466" spans="2:13" ht="15.75" customHeight="1" x14ac:dyDescent="0.2"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</row>
    <row r="467" spans="2:13" ht="15.75" customHeight="1" x14ac:dyDescent="0.2"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</row>
    <row r="468" spans="2:13" ht="15.75" customHeight="1" x14ac:dyDescent="0.2"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</row>
    <row r="469" spans="2:13" ht="15.75" customHeight="1" x14ac:dyDescent="0.2"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</row>
    <row r="470" spans="2:13" ht="15.75" customHeight="1" x14ac:dyDescent="0.2"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</row>
    <row r="471" spans="2:13" ht="15.75" customHeight="1" x14ac:dyDescent="0.2"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</row>
    <row r="472" spans="2:13" ht="15.75" customHeight="1" x14ac:dyDescent="0.2"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</row>
    <row r="473" spans="2:13" ht="15.75" customHeight="1" x14ac:dyDescent="0.2"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</row>
    <row r="474" spans="2:13" ht="15.75" customHeight="1" x14ac:dyDescent="0.2"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</row>
    <row r="475" spans="2:13" ht="15.75" customHeight="1" x14ac:dyDescent="0.2"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</row>
    <row r="476" spans="2:13" ht="15.75" customHeight="1" x14ac:dyDescent="0.2"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</row>
    <row r="477" spans="2:13" ht="15.75" customHeight="1" x14ac:dyDescent="0.2"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</row>
    <row r="478" spans="2:13" ht="15.75" customHeight="1" x14ac:dyDescent="0.2"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</row>
    <row r="479" spans="2:13" ht="15.75" customHeight="1" x14ac:dyDescent="0.2"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</row>
    <row r="480" spans="2:13" ht="15.75" customHeight="1" x14ac:dyDescent="0.2"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</row>
    <row r="481" spans="2:13" ht="15.75" customHeight="1" x14ac:dyDescent="0.2"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</row>
    <row r="482" spans="2:13" ht="15.75" customHeight="1" x14ac:dyDescent="0.2"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</row>
    <row r="483" spans="2:13" ht="15.75" customHeight="1" x14ac:dyDescent="0.2"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</row>
    <row r="484" spans="2:13" ht="15.75" customHeight="1" x14ac:dyDescent="0.2"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</row>
    <row r="485" spans="2:13" ht="15.75" customHeight="1" x14ac:dyDescent="0.2"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</row>
    <row r="486" spans="2:13" ht="15.75" customHeight="1" x14ac:dyDescent="0.2"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</row>
    <row r="487" spans="2:13" ht="15.75" customHeight="1" x14ac:dyDescent="0.2"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</row>
    <row r="488" spans="2:13" ht="15.75" customHeight="1" x14ac:dyDescent="0.2"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</row>
    <row r="489" spans="2:13" ht="15.75" customHeight="1" x14ac:dyDescent="0.2"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</row>
    <row r="490" spans="2:13" ht="15.75" customHeight="1" x14ac:dyDescent="0.2"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</row>
    <row r="491" spans="2:13" ht="15.75" customHeight="1" x14ac:dyDescent="0.2"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</row>
    <row r="492" spans="2:13" ht="15.75" customHeight="1" x14ac:dyDescent="0.2"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</row>
    <row r="493" spans="2:13" ht="15.75" customHeight="1" x14ac:dyDescent="0.2"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</row>
    <row r="494" spans="2:13" ht="15.75" customHeight="1" x14ac:dyDescent="0.2"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</row>
    <row r="495" spans="2:13" ht="15.75" customHeight="1" x14ac:dyDescent="0.2"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</row>
    <row r="496" spans="2:13" ht="15.75" customHeight="1" x14ac:dyDescent="0.2"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</row>
    <row r="497" spans="2:13" ht="15.75" customHeight="1" x14ac:dyDescent="0.2"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</row>
    <row r="498" spans="2:13" ht="15.75" customHeight="1" x14ac:dyDescent="0.2"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</row>
    <row r="499" spans="2:13" ht="15.75" customHeight="1" x14ac:dyDescent="0.2"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</row>
    <row r="500" spans="2:13" ht="15.75" customHeight="1" x14ac:dyDescent="0.2"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</row>
    <row r="501" spans="2:13" ht="15.75" customHeight="1" x14ac:dyDescent="0.2"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</row>
    <row r="502" spans="2:13" ht="15.75" customHeight="1" x14ac:dyDescent="0.2"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</row>
    <row r="503" spans="2:13" ht="15.75" customHeight="1" x14ac:dyDescent="0.2"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</row>
    <row r="504" spans="2:13" ht="15.75" customHeight="1" x14ac:dyDescent="0.2"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</row>
    <row r="505" spans="2:13" ht="15.75" customHeight="1" x14ac:dyDescent="0.2"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</row>
    <row r="506" spans="2:13" ht="15.75" customHeight="1" x14ac:dyDescent="0.2"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</row>
    <row r="507" spans="2:13" ht="15.75" customHeight="1" x14ac:dyDescent="0.2"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</row>
    <row r="508" spans="2:13" ht="15.75" customHeight="1" x14ac:dyDescent="0.2"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</row>
    <row r="509" spans="2:13" ht="15.75" customHeight="1" x14ac:dyDescent="0.2"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</row>
    <row r="510" spans="2:13" ht="15.75" customHeight="1" x14ac:dyDescent="0.2"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</row>
    <row r="511" spans="2:13" ht="15.75" customHeight="1" x14ac:dyDescent="0.2"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</row>
    <row r="512" spans="2:13" ht="15.75" customHeight="1" x14ac:dyDescent="0.2"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</row>
    <row r="513" spans="2:13" ht="15.75" customHeight="1" x14ac:dyDescent="0.2"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</row>
    <row r="514" spans="2:13" ht="15.75" customHeight="1" x14ac:dyDescent="0.2"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</row>
    <row r="515" spans="2:13" ht="15.75" customHeight="1" x14ac:dyDescent="0.2"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</row>
    <row r="516" spans="2:13" ht="15.75" customHeight="1" x14ac:dyDescent="0.2"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</row>
    <row r="517" spans="2:13" ht="15.75" customHeight="1" x14ac:dyDescent="0.2"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</row>
    <row r="518" spans="2:13" ht="15.75" customHeight="1" x14ac:dyDescent="0.2"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</row>
    <row r="519" spans="2:13" ht="15.75" customHeight="1" x14ac:dyDescent="0.2"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</row>
    <row r="520" spans="2:13" ht="15.75" customHeight="1" x14ac:dyDescent="0.2"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</row>
    <row r="521" spans="2:13" ht="15.75" customHeight="1" x14ac:dyDescent="0.2"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</row>
    <row r="522" spans="2:13" ht="15.75" customHeight="1" x14ac:dyDescent="0.2"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</row>
    <row r="523" spans="2:13" ht="15.75" customHeight="1" x14ac:dyDescent="0.2"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</row>
    <row r="524" spans="2:13" ht="15.75" customHeight="1" x14ac:dyDescent="0.2"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</row>
    <row r="525" spans="2:13" ht="15.75" customHeight="1" x14ac:dyDescent="0.2"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</row>
    <row r="526" spans="2:13" ht="15.75" customHeight="1" x14ac:dyDescent="0.2"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</row>
    <row r="527" spans="2:13" ht="15.75" customHeight="1" x14ac:dyDescent="0.2"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</row>
    <row r="528" spans="2:13" ht="15.75" customHeight="1" x14ac:dyDescent="0.2"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</row>
    <row r="529" spans="2:13" ht="15.75" customHeight="1" x14ac:dyDescent="0.2"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</row>
    <row r="530" spans="2:13" ht="15.75" customHeight="1" x14ac:dyDescent="0.2"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</row>
    <row r="531" spans="2:13" ht="15.75" customHeight="1" x14ac:dyDescent="0.2"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</row>
    <row r="532" spans="2:13" ht="15.75" customHeight="1" x14ac:dyDescent="0.2"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</row>
    <row r="533" spans="2:13" ht="15.75" customHeight="1" x14ac:dyDescent="0.2"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</row>
    <row r="534" spans="2:13" ht="15.75" customHeight="1" x14ac:dyDescent="0.2"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</row>
    <row r="535" spans="2:13" ht="15.75" customHeight="1" x14ac:dyDescent="0.2"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</row>
    <row r="536" spans="2:13" ht="15.75" customHeight="1" x14ac:dyDescent="0.2"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</row>
    <row r="537" spans="2:13" ht="15.75" customHeight="1" x14ac:dyDescent="0.2"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</row>
    <row r="538" spans="2:13" ht="15.75" customHeight="1" x14ac:dyDescent="0.2"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</row>
    <row r="539" spans="2:13" ht="15.75" customHeight="1" x14ac:dyDescent="0.2"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</row>
    <row r="540" spans="2:13" ht="15.75" customHeight="1" x14ac:dyDescent="0.2"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</row>
    <row r="541" spans="2:13" ht="15.75" customHeight="1" x14ac:dyDescent="0.2"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</row>
    <row r="542" spans="2:13" ht="15.75" customHeight="1" x14ac:dyDescent="0.2"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</row>
    <row r="543" spans="2:13" ht="15.75" customHeight="1" x14ac:dyDescent="0.2"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</row>
    <row r="544" spans="2:13" ht="15.75" customHeight="1" x14ac:dyDescent="0.2"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</row>
    <row r="545" spans="2:13" ht="15.75" customHeight="1" x14ac:dyDescent="0.2"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</row>
    <row r="546" spans="2:13" ht="15.75" customHeight="1" x14ac:dyDescent="0.2"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</row>
    <row r="547" spans="2:13" ht="15.75" customHeight="1" x14ac:dyDescent="0.2"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</row>
    <row r="548" spans="2:13" ht="15.75" customHeight="1" x14ac:dyDescent="0.2"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</row>
    <row r="549" spans="2:13" ht="15.75" customHeight="1" x14ac:dyDescent="0.2"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</row>
    <row r="550" spans="2:13" ht="15.75" customHeight="1" x14ac:dyDescent="0.2"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</row>
    <row r="551" spans="2:13" ht="15.75" customHeight="1" x14ac:dyDescent="0.2"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</row>
    <row r="552" spans="2:13" ht="15.75" customHeight="1" x14ac:dyDescent="0.2"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</row>
    <row r="553" spans="2:13" ht="15.75" customHeight="1" x14ac:dyDescent="0.2"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</row>
    <row r="554" spans="2:13" ht="15.75" customHeight="1" x14ac:dyDescent="0.2"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</row>
    <row r="555" spans="2:13" ht="15.75" customHeight="1" x14ac:dyDescent="0.2"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</row>
    <row r="556" spans="2:13" ht="15.75" customHeight="1" x14ac:dyDescent="0.2"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</row>
    <row r="557" spans="2:13" ht="15.75" customHeight="1" x14ac:dyDescent="0.2"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</row>
    <row r="558" spans="2:13" ht="15.75" customHeight="1" x14ac:dyDescent="0.2"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</row>
    <row r="559" spans="2:13" ht="15.75" customHeight="1" x14ac:dyDescent="0.2"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</row>
    <row r="560" spans="2:13" ht="15.75" customHeight="1" x14ac:dyDescent="0.2"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</row>
    <row r="561" spans="2:13" ht="15.75" customHeight="1" x14ac:dyDescent="0.2"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</row>
    <row r="562" spans="2:13" ht="15.75" customHeight="1" x14ac:dyDescent="0.2"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</row>
    <row r="563" spans="2:13" ht="15.75" customHeight="1" x14ac:dyDescent="0.2"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</row>
    <row r="564" spans="2:13" ht="15.75" customHeight="1" x14ac:dyDescent="0.2"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</row>
    <row r="565" spans="2:13" ht="15.75" customHeight="1" x14ac:dyDescent="0.2"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</row>
    <row r="566" spans="2:13" ht="15.75" customHeight="1" x14ac:dyDescent="0.2"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</row>
    <row r="567" spans="2:13" ht="15.75" customHeight="1" x14ac:dyDescent="0.2"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</row>
    <row r="568" spans="2:13" ht="15.75" customHeight="1" x14ac:dyDescent="0.2"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</row>
    <row r="569" spans="2:13" ht="15.75" customHeight="1" x14ac:dyDescent="0.2"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</row>
    <row r="570" spans="2:13" ht="15.75" customHeight="1" x14ac:dyDescent="0.2"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</row>
    <row r="571" spans="2:13" ht="15.75" customHeight="1" x14ac:dyDescent="0.2"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</row>
    <row r="572" spans="2:13" ht="15.75" customHeight="1" x14ac:dyDescent="0.2"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</row>
    <row r="573" spans="2:13" ht="15.75" customHeight="1" x14ac:dyDescent="0.2"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</row>
    <row r="574" spans="2:13" ht="15.75" customHeight="1" x14ac:dyDescent="0.2"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</row>
    <row r="575" spans="2:13" ht="15.75" customHeight="1" x14ac:dyDescent="0.2"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</row>
    <row r="576" spans="2:13" ht="15.75" customHeight="1" x14ac:dyDescent="0.2"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</row>
    <row r="577" spans="2:13" ht="15.75" customHeight="1" x14ac:dyDescent="0.2"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</row>
    <row r="578" spans="2:13" ht="15.75" customHeight="1" x14ac:dyDescent="0.2"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</row>
    <row r="579" spans="2:13" ht="15.75" customHeight="1" x14ac:dyDescent="0.2"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</row>
    <row r="580" spans="2:13" ht="15.75" customHeight="1" x14ac:dyDescent="0.2"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</row>
    <row r="581" spans="2:13" ht="15.75" customHeight="1" x14ac:dyDescent="0.2"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</row>
    <row r="582" spans="2:13" ht="15.75" customHeight="1" x14ac:dyDescent="0.2"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</row>
    <row r="583" spans="2:13" ht="15.75" customHeight="1" x14ac:dyDescent="0.2"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</row>
    <row r="584" spans="2:13" ht="15.75" customHeight="1" x14ac:dyDescent="0.2"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</row>
    <row r="585" spans="2:13" ht="15.75" customHeight="1" x14ac:dyDescent="0.2"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</row>
    <row r="586" spans="2:13" ht="15.75" customHeight="1" x14ac:dyDescent="0.2"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</row>
    <row r="587" spans="2:13" ht="15.75" customHeight="1" x14ac:dyDescent="0.2"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</row>
    <row r="588" spans="2:13" ht="15.75" customHeight="1" x14ac:dyDescent="0.2"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</row>
    <row r="589" spans="2:13" ht="15.75" customHeight="1" x14ac:dyDescent="0.2"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</row>
    <row r="590" spans="2:13" ht="15.75" customHeight="1" x14ac:dyDescent="0.2"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</row>
    <row r="591" spans="2:13" ht="15.75" customHeight="1" x14ac:dyDescent="0.2"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</row>
    <row r="592" spans="2:13" ht="15.75" customHeight="1" x14ac:dyDescent="0.2"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</row>
    <row r="593" spans="2:13" ht="15.75" customHeight="1" x14ac:dyDescent="0.2"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</row>
    <row r="594" spans="2:13" ht="15.75" customHeight="1" x14ac:dyDescent="0.2"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</row>
    <row r="595" spans="2:13" ht="15.75" customHeight="1" x14ac:dyDescent="0.2"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</row>
    <row r="596" spans="2:13" ht="15.75" customHeight="1" x14ac:dyDescent="0.2"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</row>
    <row r="597" spans="2:13" ht="15.75" customHeight="1" x14ac:dyDescent="0.2"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</row>
    <row r="598" spans="2:13" ht="15.75" customHeight="1" x14ac:dyDescent="0.2"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</row>
    <row r="599" spans="2:13" ht="15.75" customHeight="1" x14ac:dyDescent="0.2"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</row>
    <row r="600" spans="2:13" ht="15.75" customHeight="1" x14ac:dyDescent="0.2"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</row>
    <row r="601" spans="2:13" ht="15.75" customHeight="1" x14ac:dyDescent="0.2"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</row>
    <row r="602" spans="2:13" ht="15.75" customHeight="1" x14ac:dyDescent="0.2"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</row>
    <row r="603" spans="2:13" ht="15.75" customHeight="1" x14ac:dyDescent="0.2"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</row>
    <row r="604" spans="2:13" ht="15.75" customHeight="1" x14ac:dyDescent="0.2"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</row>
    <row r="605" spans="2:13" ht="15.75" customHeight="1" x14ac:dyDescent="0.2"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</row>
    <row r="606" spans="2:13" ht="15.75" customHeight="1" x14ac:dyDescent="0.2"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</row>
    <row r="607" spans="2:13" ht="15.75" customHeight="1" x14ac:dyDescent="0.2"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</row>
    <row r="608" spans="2:13" ht="15.75" customHeight="1" x14ac:dyDescent="0.2"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</row>
    <row r="609" spans="2:13" ht="15.75" customHeight="1" x14ac:dyDescent="0.2"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</row>
    <row r="610" spans="2:13" ht="15.75" customHeight="1" x14ac:dyDescent="0.2"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</row>
    <row r="611" spans="2:13" ht="15.75" customHeight="1" x14ac:dyDescent="0.2"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</row>
    <row r="612" spans="2:13" ht="15.75" customHeight="1" x14ac:dyDescent="0.2"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</row>
    <row r="613" spans="2:13" ht="15.75" customHeight="1" x14ac:dyDescent="0.2"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</row>
    <row r="614" spans="2:13" ht="15.75" customHeight="1" x14ac:dyDescent="0.2"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</row>
    <row r="615" spans="2:13" ht="15.75" customHeight="1" x14ac:dyDescent="0.2"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</row>
    <row r="616" spans="2:13" ht="15.75" customHeight="1" x14ac:dyDescent="0.2"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</row>
    <row r="617" spans="2:13" ht="15.75" customHeight="1" x14ac:dyDescent="0.2"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</row>
    <row r="618" spans="2:13" ht="15.75" customHeight="1" x14ac:dyDescent="0.2"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</row>
    <row r="619" spans="2:13" ht="15.75" customHeight="1" x14ac:dyDescent="0.2"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</row>
    <row r="620" spans="2:13" ht="15.75" customHeight="1" x14ac:dyDescent="0.2"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</row>
    <row r="621" spans="2:13" ht="15.75" customHeight="1" x14ac:dyDescent="0.2"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</row>
    <row r="622" spans="2:13" ht="15.75" customHeight="1" x14ac:dyDescent="0.2"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</row>
    <row r="623" spans="2:13" ht="15.75" customHeight="1" x14ac:dyDescent="0.2"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</row>
    <row r="624" spans="2:13" ht="15.75" customHeight="1" x14ac:dyDescent="0.2"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</row>
    <row r="625" spans="2:13" ht="15.75" customHeight="1" x14ac:dyDescent="0.2"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</row>
    <row r="626" spans="2:13" ht="15.75" customHeight="1" x14ac:dyDescent="0.2"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</row>
    <row r="627" spans="2:13" ht="15.75" customHeight="1" x14ac:dyDescent="0.2"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</row>
    <row r="628" spans="2:13" ht="15.75" customHeight="1" x14ac:dyDescent="0.2"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</row>
    <row r="629" spans="2:13" ht="15.75" customHeight="1" x14ac:dyDescent="0.2"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</row>
    <row r="630" spans="2:13" ht="15.75" customHeight="1" x14ac:dyDescent="0.2"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</row>
    <row r="631" spans="2:13" ht="15.75" customHeight="1" x14ac:dyDescent="0.2"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</row>
    <row r="632" spans="2:13" ht="15.75" customHeight="1" x14ac:dyDescent="0.2"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</row>
    <row r="633" spans="2:13" ht="15.75" customHeight="1" x14ac:dyDescent="0.2"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</row>
    <row r="634" spans="2:13" ht="15.75" customHeight="1" x14ac:dyDescent="0.2"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</row>
    <row r="635" spans="2:13" ht="15.75" customHeight="1" x14ac:dyDescent="0.2"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</row>
    <row r="636" spans="2:13" ht="15.75" customHeight="1" x14ac:dyDescent="0.2"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</row>
    <row r="637" spans="2:13" ht="15.75" customHeight="1" x14ac:dyDescent="0.2"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</row>
    <row r="638" spans="2:13" ht="15.75" customHeight="1" x14ac:dyDescent="0.2"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</row>
    <row r="639" spans="2:13" ht="15.75" customHeight="1" x14ac:dyDescent="0.2"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</row>
    <row r="640" spans="2:13" ht="15.75" customHeight="1" x14ac:dyDescent="0.2"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</row>
    <row r="641" spans="2:13" ht="15.75" customHeight="1" x14ac:dyDescent="0.2"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</row>
    <row r="642" spans="2:13" ht="15.75" customHeight="1" x14ac:dyDescent="0.2"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</row>
    <row r="643" spans="2:13" ht="15.75" customHeight="1" x14ac:dyDescent="0.2"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</row>
    <row r="644" spans="2:13" ht="15.75" customHeight="1" x14ac:dyDescent="0.2"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</row>
    <row r="645" spans="2:13" ht="15.75" customHeight="1" x14ac:dyDescent="0.2"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</row>
    <row r="646" spans="2:13" ht="15.75" customHeight="1" x14ac:dyDescent="0.2"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</row>
    <row r="647" spans="2:13" ht="15.75" customHeight="1" x14ac:dyDescent="0.2"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</row>
    <row r="648" spans="2:13" ht="15.75" customHeight="1" x14ac:dyDescent="0.2"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</row>
    <row r="649" spans="2:13" ht="15.75" customHeight="1" x14ac:dyDescent="0.2"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</row>
    <row r="650" spans="2:13" ht="15.75" customHeight="1" x14ac:dyDescent="0.2"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</row>
    <row r="651" spans="2:13" ht="15.75" customHeight="1" x14ac:dyDescent="0.2"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</row>
    <row r="652" spans="2:13" ht="15.75" customHeight="1" x14ac:dyDescent="0.2"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</row>
    <row r="653" spans="2:13" ht="15.75" customHeight="1" x14ac:dyDescent="0.2"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</row>
    <row r="654" spans="2:13" ht="15.75" customHeight="1" x14ac:dyDescent="0.2"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</row>
    <row r="655" spans="2:13" ht="15.75" customHeight="1" x14ac:dyDescent="0.2"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</row>
    <row r="656" spans="2:13" ht="15.75" customHeight="1" x14ac:dyDescent="0.2"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</row>
    <row r="657" spans="2:13" ht="15.75" customHeight="1" x14ac:dyDescent="0.2"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</row>
    <row r="658" spans="2:13" ht="15.75" customHeight="1" x14ac:dyDescent="0.2"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</row>
    <row r="659" spans="2:13" ht="15.75" customHeight="1" x14ac:dyDescent="0.2"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</row>
    <row r="660" spans="2:13" ht="15.75" customHeight="1" x14ac:dyDescent="0.2"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</row>
    <row r="661" spans="2:13" ht="15.75" customHeight="1" x14ac:dyDescent="0.2"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</row>
    <row r="662" spans="2:13" ht="15.75" customHeight="1" x14ac:dyDescent="0.2"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</row>
    <row r="663" spans="2:13" ht="15.75" customHeight="1" x14ac:dyDescent="0.2"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</row>
    <row r="664" spans="2:13" ht="15.75" customHeight="1" x14ac:dyDescent="0.2"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</row>
    <row r="665" spans="2:13" ht="15.75" customHeight="1" x14ac:dyDescent="0.2"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</row>
    <row r="666" spans="2:13" ht="15.75" customHeight="1" x14ac:dyDescent="0.2"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</row>
    <row r="667" spans="2:13" ht="15.75" customHeight="1" x14ac:dyDescent="0.2"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</row>
    <row r="668" spans="2:13" ht="15.75" customHeight="1" x14ac:dyDescent="0.2"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</row>
    <row r="669" spans="2:13" ht="15.75" customHeight="1" x14ac:dyDescent="0.2"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</row>
    <row r="670" spans="2:13" ht="15.75" customHeight="1" x14ac:dyDescent="0.2"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</row>
    <row r="671" spans="2:13" ht="15.75" customHeight="1" x14ac:dyDescent="0.2"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</row>
    <row r="672" spans="2:13" ht="15.75" customHeight="1" x14ac:dyDescent="0.2"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</row>
    <row r="673" spans="2:13" ht="15.75" customHeight="1" x14ac:dyDescent="0.2"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</row>
    <row r="674" spans="2:13" ht="15.75" customHeight="1" x14ac:dyDescent="0.2"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</row>
    <row r="675" spans="2:13" ht="15.75" customHeight="1" x14ac:dyDescent="0.2"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</row>
    <row r="676" spans="2:13" ht="15.75" customHeight="1" x14ac:dyDescent="0.2"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</row>
    <row r="677" spans="2:13" ht="15.75" customHeight="1" x14ac:dyDescent="0.2"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</row>
    <row r="678" spans="2:13" ht="15.75" customHeight="1" x14ac:dyDescent="0.2"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</row>
    <row r="679" spans="2:13" ht="15.75" customHeight="1" x14ac:dyDescent="0.2"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</row>
    <row r="680" spans="2:13" ht="15.75" customHeight="1" x14ac:dyDescent="0.2"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</row>
    <row r="681" spans="2:13" ht="15.75" customHeight="1" x14ac:dyDescent="0.2"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</row>
    <row r="682" spans="2:13" ht="15.75" customHeight="1" x14ac:dyDescent="0.2"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</row>
    <row r="683" spans="2:13" ht="15.75" customHeight="1" x14ac:dyDescent="0.2"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</row>
    <row r="684" spans="2:13" ht="15.75" customHeight="1" x14ac:dyDescent="0.2"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</row>
    <row r="685" spans="2:13" ht="15.75" customHeight="1" x14ac:dyDescent="0.2"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</row>
    <row r="686" spans="2:13" ht="15.75" customHeight="1" x14ac:dyDescent="0.2"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</row>
    <row r="687" spans="2:13" ht="15.75" customHeight="1" x14ac:dyDescent="0.2"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</row>
    <row r="688" spans="2:13" ht="15.75" customHeight="1" x14ac:dyDescent="0.2"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</row>
    <row r="689" spans="2:13" ht="15.75" customHeight="1" x14ac:dyDescent="0.2"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</row>
    <row r="690" spans="2:13" ht="15.75" customHeight="1" x14ac:dyDescent="0.2"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</row>
    <row r="691" spans="2:13" ht="15.75" customHeight="1" x14ac:dyDescent="0.2"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</row>
    <row r="692" spans="2:13" ht="15.75" customHeight="1" x14ac:dyDescent="0.2"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</row>
    <row r="693" spans="2:13" ht="15.75" customHeight="1" x14ac:dyDescent="0.2"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</row>
    <row r="694" spans="2:13" ht="15.75" customHeight="1" x14ac:dyDescent="0.2"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</row>
    <row r="695" spans="2:13" ht="15.75" customHeight="1" x14ac:dyDescent="0.2"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</row>
    <row r="696" spans="2:13" ht="15.75" customHeight="1" x14ac:dyDescent="0.2"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</row>
    <row r="697" spans="2:13" ht="15.75" customHeight="1" x14ac:dyDescent="0.2"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</row>
    <row r="698" spans="2:13" ht="15.75" customHeight="1" x14ac:dyDescent="0.2"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</row>
    <row r="699" spans="2:13" ht="15.75" customHeight="1" x14ac:dyDescent="0.2"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</row>
    <row r="700" spans="2:13" ht="15.75" customHeight="1" x14ac:dyDescent="0.2"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</row>
    <row r="701" spans="2:13" ht="15.75" customHeight="1" x14ac:dyDescent="0.2"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</row>
    <row r="702" spans="2:13" ht="15.75" customHeight="1" x14ac:dyDescent="0.2"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</row>
    <row r="703" spans="2:13" ht="15.75" customHeight="1" x14ac:dyDescent="0.2"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</row>
    <row r="704" spans="2:13" ht="15.75" customHeight="1" x14ac:dyDescent="0.2"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</row>
    <row r="705" spans="2:13" ht="15.75" customHeight="1" x14ac:dyDescent="0.2"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</row>
    <row r="706" spans="2:13" ht="15.75" customHeight="1" x14ac:dyDescent="0.2"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</row>
    <row r="707" spans="2:13" ht="15.75" customHeight="1" x14ac:dyDescent="0.2"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</row>
    <row r="708" spans="2:13" ht="15.75" customHeight="1" x14ac:dyDescent="0.2"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</row>
    <row r="709" spans="2:13" ht="15.75" customHeight="1" x14ac:dyDescent="0.2"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</row>
    <row r="710" spans="2:13" ht="15.75" customHeight="1" x14ac:dyDescent="0.2"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</row>
    <row r="711" spans="2:13" ht="15.75" customHeight="1" x14ac:dyDescent="0.2"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</row>
    <row r="712" spans="2:13" ht="15.75" customHeight="1" x14ac:dyDescent="0.2"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</row>
    <row r="713" spans="2:13" ht="15.75" customHeight="1" x14ac:dyDescent="0.2"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</row>
    <row r="714" spans="2:13" ht="15.75" customHeight="1" x14ac:dyDescent="0.2"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</row>
    <row r="715" spans="2:13" ht="15.75" customHeight="1" x14ac:dyDescent="0.2"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</row>
    <row r="716" spans="2:13" ht="15.75" customHeight="1" x14ac:dyDescent="0.2"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</row>
    <row r="717" spans="2:13" ht="15.75" customHeight="1" x14ac:dyDescent="0.2"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</row>
    <row r="718" spans="2:13" ht="15.75" customHeight="1" x14ac:dyDescent="0.2"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</row>
    <row r="719" spans="2:13" ht="15.75" customHeight="1" x14ac:dyDescent="0.2"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</row>
    <row r="720" spans="2:13" ht="15.75" customHeight="1" x14ac:dyDescent="0.2"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</row>
    <row r="721" spans="2:13" ht="15.75" customHeight="1" x14ac:dyDescent="0.2"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</row>
    <row r="722" spans="2:13" ht="15.75" customHeight="1" x14ac:dyDescent="0.2"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</row>
    <row r="723" spans="2:13" ht="15.75" customHeight="1" x14ac:dyDescent="0.2"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</row>
    <row r="724" spans="2:13" ht="15.75" customHeight="1" x14ac:dyDescent="0.2"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</row>
    <row r="725" spans="2:13" ht="15.75" customHeight="1" x14ac:dyDescent="0.2"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</row>
    <row r="726" spans="2:13" ht="15.75" customHeight="1" x14ac:dyDescent="0.2"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</row>
    <row r="727" spans="2:13" ht="15.75" customHeight="1" x14ac:dyDescent="0.2"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</row>
    <row r="728" spans="2:13" ht="15.75" customHeight="1" x14ac:dyDescent="0.2"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</row>
    <row r="729" spans="2:13" ht="15.75" customHeight="1" x14ac:dyDescent="0.2"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</row>
    <row r="730" spans="2:13" ht="15.75" customHeight="1" x14ac:dyDescent="0.2"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</row>
    <row r="731" spans="2:13" ht="15.75" customHeight="1" x14ac:dyDescent="0.2"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</row>
    <row r="732" spans="2:13" ht="15.75" customHeight="1" x14ac:dyDescent="0.2"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</row>
    <row r="733" spans="2:13" ht="15.75" customHeight="1" x14ac:dyDescent="0.2"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</row>
    <row r="734" spans="2:13" ht="15.75" customHeight="1" x14ac:dyDescent="0.2"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</row>
    <row r="735" spans="2:13" ht="15.75" customHeight="1" x14ac:dyDescent="0.2"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</row>
    <row r="736" spans="2:13" ht="15.75" customHeight="1" x14ac:dyDescent="0.2"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</row>
    <row r="737" spans="2:13" ht="15.75" customHeight="1" x14ac:dyDescent="0.2"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</row>
    <row r="738" spans="2:13" ht="15.75" customHeight="1" x14ac:dyDescent="0.2"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</row>
    <row r="739" spans="2:13" ht="15.75" customHeight="1" x14ac:dyDescent="0.2"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</row>
    <row r="740" spans="2:13" ht="15.75" customHeight="1" x14ac:dyDescent="0.2"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</row>
    <row r="741" spans="2:13" ht="15.75" customHeight="1" x14ac:dyDescent="0.2"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</row>
    <row r="742" spans="2:13" ht="15.75" customHeight="1" x14ac:dyDescent="0.2"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</row>
    <row r="743" spans="2:13" ht="15.75" customHeight="1" x14ac:dyDescent="0.2"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</row>
    <row r="744" spans="2:13" ht="15.75" customHeight="1" x14ac:dyDescent="0.2"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</row>
    <row r="745" spans="2:13" ht="15.75" customHeight="1" x14ac:dyDescent="0.2"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</row>
    <row r="746" spans="2:13" ht="15.75" customHeight="1" x14ac:dyDescent="0.2"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</row>
    <row r="747" spans="2:13" ht="15.75" customHeight="1" x14ac:dyDescent="0.2"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</row>
    <row r="748" spans="2:13" ht="15.75" customHeight="1" x14ac:dyDescent="0.2"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</row>
    <row r="749" spans="2:13" ht="15.75" customHeight="1" x14ac:dyDescent="0.2"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</row>
    <row r="750" spans="2:13" ht="15.75" customHeight="1" x14ac:dyDescent="0.2"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</row>
    <row r="751" spans="2:13" ht="15.75" customHeight="1" x14ac:dyDescent="0.2"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</row>
    <row r="752" spans="2:13" ht="15.75" customHeight="1" x14ac:dyDescent="0.2"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</row>
    <row r="753" spans="2:13" ht="15.75" customHeight="1" x14ac:dyDescent="0.2"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</row>
    <row r="754" spans="2:13" ht="15.75" customHeight="1" x14ac:dyDescent="0.2"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</row>
    <row r="755" spans="2:13" ht="15.75" customHeight="1" x14ac:dyDescent="0.2"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</row>
    <row r="756" spans="2:13" ht="15.75" customHeight="1" x14ac:dyDescent="0.2"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</row>
    <row r="757" spans="2:13" ht="15.75" customHeight="1" x14ac:dyDescent="0.2"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</row>
    <row r="758" spans="2:13" ht="15.75" customHeight="1" x14ac:dyDescent="0.2"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</row>
    <row r="759" spans="2:13" ht="15.75" customHeight="1" x14ac:dyDescent="0.2"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</row>
    <row r="760" spans="2:13" ht="15.75" customHeight="1" x14ac:dyDescent="0.2"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</row>
    <row r="761" spans="2:13" ht="15.75" customHeight="1" x14ac:dyDescent="0.2"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</row>
    <row r="762" spans="2:13" ht="15.75" customHeight="1" x14ac:dyDescent="0.2"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</row>
    <row r="763" spans="2:13" ht="15.75" customHeight="1" x14ac:dyDescent="0.2"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</row>
    <row r="764" spans="2:13" ht="15.75" customHeight="1" x14ac:dyDescent="0.2"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</row>
    <row r="765" spans="2:13" ht="15.75" customHeight="1" x14ac:dyDescent="0.2"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</row>
    <row r="766" spans="2:13" ht="15.75" customHeight="1" x14ac:dyDescent="0.2"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</row>
    <row r="767" spans="2:13" ht="15.75" customHeight="1" x14ac:dyDescent="0.2"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</row>
    <row r="768" spans="2:13" ht="15.75" customHeight="1" x14ac:dyDescent="0.2"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</row>
    <row r="769" spans="2:13" ht="15.75" customHeight="1" x14ac:dyDescent="0.2"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</row>
    <row r="770" spans="2:13" ht="15.75" customHeight="1" x14ac:dyDescent="0.2"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</row>
    <row r="771" spans="2:13" ht="15.75" customHeight="1" x14ac:dyDescent="0.2"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</row>
    <row r="772" spans="2:13" ht="15.75" customHeight="1" x14ac:dyDescent="0.2"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</row>
    <row r="773" spans="2:13" ht="15.75" customHeight="1" x14ac:dyDescent="0.2"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</row>
    <row r="774" spans="2:13" ht="15.75" customHeight="1" x14ac:dyDescent="0.2"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</row>
    <row r="775" spans="2:13" ht="15.75" customHeight="1" x14ac:dyDescent="0.2"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</row>
    <row r="776" spans="2:13" ht="15.75" customHeight="1" x14ac:dyDescent="0.2"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</row>
    <row r="777" spans="2:13" ht="15.75" customHeight="1" x14ac:dyDescent="0.2"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</row>
    <row r="778" spans="2:13" ht="15.75" customHeight="1" x14ac:dyDescent="0.2"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</row>
    <row r="779" spans="2:13" ht="15.75" customHeight="1" x14ac:dyDescent="0.2"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</row>
    <row r="780" spans="2:13" ht="15.75" customHeight="1" x14ac:dyDescent="0.2"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</row>
    <row r="781" spans="2:13" ht="15.75" customHeight="1" x14ac:dyDescent="0.2"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</row>
    <row r="782" spans="2:13" ht="15.75" customHeight="1" x14ac:dyDescent="0.2"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</row>
    <row r="783" spans="2:13" ht="15.75" customHeight="1" x14ac:dyDescent="0.2"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</row>
    <row r="784" spans="2:13" ht="15.75" customHeight="1" x14ac:dyDescent="0.2"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</row>
    <row r="785" spans="2:13" ht="15.75" customHeight="1" x14ac:dyDescent="0.2"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</row>
    <row r="786" spans="2:13" ht="15.75" customHeight="1" x14ac:dyDescent="0.2"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</row>
    <row r="787" spans="2:13" ht="15.75" customHeight="1" x14ac:dyDescent="0.2"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</row>
    <row r="788" spans="2:13" ht="15.75" customHeight="1" x14ac:dyDescent="0.2"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</row>
    <row r="789" spans="2:13" ht="15.75" customHeight="1" x14ac:dyDescent="0.2"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</row>
    <row r="790" spans="2:13" ht="15.75" customHeight="1" x14ac:dyDescent="0.2"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</row>
    <row r="791" spans="2:13" ht="15.75" customHeight="1" x14ac:dyDescent="0.2"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</row>
    <row r="792" spans="2:13" ht="15.75" customHeight="1" x14ac:dyDescent="0.2"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</row>
    <row r="793" spans="2:13" ht="15.75" customHeight="1" x14ac:dyDescent="0.2"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</row>
    <row r="794" spans="2:13" ht="15.75" customHeight="1" x14ac:dyDescent="0.2"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</row>
    <row r="795" spans="2:13" ht="15.75" customHeight="1" x14ac:dyDescent="0.2"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</row>
    <row r="796" spans="2:13" ht="15.75" customHeight="1" x14ac:dyDescent="0.2"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</row>
    <row r="797" spans="2:13" ht="15.75" customHeight="1" x14ac:dyDescent="0.2"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</row>
    <row r="798" spans="2:13" ht="15.75" customHeight="1" x14ac:dyDescent="0.2"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</row>
    <row r="799" spans="2:13" ht="15.75" customHeight="1" x14ac:dyDescent="0.2"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</row>
    <row r="800" spans="2:13" ht="15.75" customHeight="1" x14ac:dyDescent="0.2"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</row>
    <row r="801" spans="2:13" ht="15.75" customHeight="1" x14ac:dyDescent="0.2"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</row>
    <row r="802" spans="2:13" ht="15.75" customHeight="1" x14ac:dyDescent="0.2"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</row>
    <row r="803" spans="2:13" ht="15.75" customHeight="1" x14ac:dyDescent="0.2"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</row>
    <row r="804" spans="2:13" ht="15.75" customHeight="1" x14ac:dyDescent="0.2"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</row>
    <row r="805" spans="2:13" ht="15.75" customHeight="1" x14ac:dyDescent="0.2"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</row>
    <row r="806" spans="2:13" ht="15.75" customHeight="1" x14ac:dyDescent="0.2"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</row>
    <row r="807" spans="2:13" ht="15.75" customHeight="1" x14ac:dyDescent="0.2"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</row>
    <row r="808" spans="2:13" ht="15.75" customHeight="1" x14ac:dyDescent="0.2"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</row>
    <row r="809" spans="2:13" ht="15.75" customHeight="1" x14ac:dyDescent="0.2"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</row>
    <row r="810" spans="2:13" ht="15.75" customHeight="1" x14ac:dyDescent="0.2"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</row>
    <row r="811" spans="2:13" ht="15.75" customHeight="1" x14ac:dyDescent="0.2"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</row>
    <row r="812" spans="2:13" ht="15.75" customHeight="1" x14ac:dyDescent="0.2"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</row>
    <row r="813" spans="2:13" ht="15.75" customHeight="1" x14ac:dyDescent="0.2"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</row>
    <row r="814" spans="2:13" ht="15.75" customHeight="1" x14ac:dyDescent="0.2"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</row>
    <row r="815" spans="2:13" ht="15.75" customHeight="1" x14ac:dyDescent="0.2"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</row>
    <row r="816" spans="2:13" ht="15.75" customHeight="1" x14ac:dyDescent="0.2"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</row>
    <row r="817" spans="2:13" ht="15.75" customHeight="1" x14ac:dyDescent="0.2"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</row>
    <row r="818" spans="2:13" ht="15.75" customHeight="1" x14ac:dyDescent="0.2"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</row>
    <row r="819" spans="2:13" ht="15.75" customHeight="1" x14ac:dyDescent="0.2"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</row>
    <row r="820" spans="2:13" ht="15.75" customHeight="1" x14ac:dyDescent="0.2"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</row>
    <row r="821" spans="2:13" ht="15.75" customHeight="1" x14ac:dyDescent="0.2"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</row>
    <row r="822" spans="2:13" ht="15.75" customHeight="1" x14ac:dyDescent="0.2"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</row>
    <row r="823" spans="2:13" ht="15.75" customHeight="1" x14ac:dyDescent="0.2"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</row>
    <row r="824" spans="2:13" ht="15.75" customHeight="1" x14ac:dyDescent="0.2"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</row>
    <row r="825" spans="2:13" ht="15.75" customHeight="1" x14ac:dyDescent="0.2"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</row>
    <row r="826" spans="2:13" ht="15.75" customHeight="1" x14ac:dyDescent="0.2"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</row>
    <row r="827" spans="2:13" ht="15.75" customHeight="1" x14ac:dyDescent="0.2"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</row>
    <row r="828" spans="2:13" ht="15.75" customHeight="1" x14ac:dyDescent="0.2"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</row>
    <row r="829" spans="2:13" ht="15.75" customHeight="1" x14ac:dyDescent="0.2"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</row>
    <row r="830" spans="2:13" ht="15.75" customHeight="1" x14ac:dyDescent="0.2"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</row>
    <row r="831" spans="2:13" ht="15.75" customHeight="1" x14ac:dyDescent="0.2"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</row>
    <row r="832" spans="2:13" ht="15.75" customHeight="1" x14ac:dyDescent="0.2"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</row>
    <row r="833" spans="2:13" ht="15.75" customHeight="1" x14ac:dyDescent="0.2"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</row>
    <row r="834" spans="2:13" ht="15.75" customHeight="1" x14ac:dyDescent="0.2"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</row>
    <row r="835" spans="2:13" ht="15.75" customHeight="1" x14ac:dyDescent="0.2"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</row>
    <row r="836" spans="2:13" ht="15.75" customHeight="1" x14ac:dyDescent="0.2"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</row>
    <row r="837" spans="2:13" ht="15.75" customHeight="1" x14ac:dyDescent="0.2"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</row>
    <row r="838" spans="2:13" ht="15.75" customHeight="1" x14ac:dyDescent="0.2"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</row>
    <row r="839" spans="2:13" ht="15.75" customHeight="1" x14ac:dyDescent="0.2"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</row>
    <row r="840" spans="2:13" ht="15.75" customHeight="1" x14ac:dyDescent="0.2"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</row>
    <row r="841" spans="2:13" ht="15.75" customHeight="1" x14ac:dyDescent="0.2"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</row>
    <row r="842" spans="2:13" ht="15.75" customHeight="1" x14ac:dyDescent="0.2"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</row>
    <row r="843" spans="2:13" ht="15.75" customHeight="1" x14ac:dyDescent="0.2"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</row>
    <row r="844" spans="2:13" ht="15.75" customHeight="1" x14ac:dyDescent="0.2"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</row>
    <row r="845" spans="2:13" ht="15.75" customHeight="1" x14ac:dyDescent="0.2"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</row>
    <row r="846" spans="2:13" ht="15.75" customHeight="1" x14ac:dyDescent="0.2"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</row>
    <row r="847" spans="2:13" ht="15.75" customHeight="1" x14ac:dyDescent="0.2"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</row>
    <row r="848" spans="2:13" ht="15.75" customHeight="1" x14ac:dyDescent="0.2"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</row>
    <row r="849" spans="2:13" ht="15.75" customHeight="1" x14ac:dyDescent="0.2"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</row>
    <row r="850" spans="2:13" ht="15.75" customHeight="1" x14ac:dyDescent="0.2"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</row>
    <row r="851" spans="2:13" ht="15.75" customHeight="1" x14ac:dyDescent="0.2"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</row>
    <row r="852" spans="2:13" ht="15.75" customHeight="1" x14ac:dyDescent="0.2"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</row>
    <row r="853" spans="2:13" ht="15.75" customHeight="1" x14ac:dyDescent="0.2"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</row>
    <row r="854" spans="2:13" ht="15.75" customHeight="1" x14ac:dyDescent="0.2"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</row>
    <row r="855" spans="2:13" ht="15.75" customHeight="1" x14ac:dyDescent="0.2"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</row>
    <row r="856" spans="2:13" ht="15.75" customHeight="1" x14ac:dyDescent="0.2"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</row>
    <row r="857" spans="2:13" ht="15.75" customHeight="1" x14ac:dyDescent="0.2"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</row>
    <row r="858" spans="2:13" ht="15.75" customHeight="1" x14ac:dyDescent="0.2"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</row>
    <row r="859" spans="2:13" ht="15.75" customHeight="1" x14ac:dyDescent="0.2"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</row>
    <row r="860" spans="2:13" ht="15.75" customHeight="1" x14ac:dyDescent="0.2"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</row>
    <row r="861" spans="2:13" ht="15.75" customHeight="1" x14ac:dyDescent="0.2"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</row>
    <row r="862" spans="2:13" ht="15.75" customHeight="1" x14ac:dyDescent="0.2"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</row>
    <row r="863" spans="2:13" ht="15.75" customHeight="1" x14ac:dyDescent="0.2"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</row>
    <row r="864" spans="2:13" ht="15.75" customHeight="1" x14ac:dyDescent="0.2"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</row>
    <row r="865" spans="2:13" ht="15.75" customHeight="1" x14ac:dyDescent="0.2"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</row>
    <row r="866" spans="2:13" ht="15.75" customHeight="1" x14ac:dyDescent="0.2"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</row>
    <row r="867" spans="2:13" ht="15.75" customHeight="1" x14ac:dyDescent="0.2"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</row>
    <row r="868" spans="2:13" ht="15.75" customHeight="1" x14ac:dyDescent="0.2"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</row>
    <row r="869" spans="2:13" ht="15.75" customHeight="1" x14ac:dyDescent="0.2"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</row>
    <row r="870" spans="2:13" ht="15.75" customHeight="1" x14ac:dyDescent="0.2"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</row>
    <row r="871" spans="2:13" ht="15.75" customHeight="1" x14ac:dyDescent="0.2"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</row>
    <row r="872" spans="2:13" ht="15.75" customHeight="1" x14ac:dyDescent="0.2"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</row>
    <row r="873" spans="2:13" ht="15.75" customHeight="1" x14ac:dyDescent="0.2"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</row>
    <row r="874" spans="2:13" ht="15.75" customHeight="1" x14ac:dyDescent="0.2"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</row>
    <row r="875" spans="2:13" ht="15.75" customHeight="1" x14ac:dyDescent="0.2"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</row>
    <row r="876" spans="2:13" ht="15.75" customHeight="1" x14ac:dyDescent="0.2"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</row>
    <row r="877" spans="2:13" ht="15.75" customHeight="1" x14ac:dyDescent="0.2"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</row>
    <row r="878" spans="2:13" ht="15.75" customHeight="1" x14ac:dyDescent="0.2"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</row>
    <row r="879" spans="2:13" ht="15.75" customHeight="1" x14ac:dyDescent="0.2"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</row>
    <row r="880" spans="2:13" ht="15.75" customHeight="1" x14ac:dyDescent="0.2"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</row>
    <row r="881" spans="2:13" ht="15.75" customHeight="1" x14ac:dyDescent="0.2"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</row>
    <row r="882" spans="2:13" ht="15.75" customHeight="1" x14ac:dyDescent="0.2"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</row>
    <row r="883" spans="2:13" ht="15.75" customHeight="1" x14ac:dyDescent="0.2"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</row>
    <row r="884" spans="2:13" ht="15.75" customHeight="1" x14ac:dyDescent="0.2"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</row>
    <row r="885" spans="2:13" ht="15.75" customHeight="1" x14ac:dyDescent="0.2"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</row>
    <row r="886" spans="2:13" ht="15.75" customHeight="1" x14ac:dyDescent="0.2"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</row>
    <row r="887" spans="2:13" ht="15.75" customHeight="1" x14ac:dyDescent="0.2"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</row>
    <row r="888" spans="2:13" ht="15.75" customHeight="1" x14ac:dyDescent="0.2"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</row>
    <row r="889" spans="2:13" ht="15.75" customHeight="1" x14ac:dyDescent="0.2"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</row>
    <row r="890" spans="2:13" ht="15.75" customHeight="1" x14ac:dyDescent="0.2"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</row>
    <row r="891" spans="2:13" ht="15.75" customHeight="1" x14ac:dyDescent="0.2"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</row>
    <row r="892" spans="2:13" ht="15.75" customHeight="1" x14ac:dyDescent="0.2"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</row>
    <row r="893" spans="2:13" ht="15.75" customHeight="1" x14ac:dyDescent="0.2"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</row>
    <row r="894" spans="2:13" ht="15.75" customHeight="1" x14ac:dyDescent="0.2"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</row>
    <row r="895" spans="2:13" ht="15.75" customHeight="1" x14ac:dyDescent="0.2"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</row>
    <row r="896" spans="2:13" ht="15.75" customHeight="1" x14ac:dyDescent="0.2"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</row>
    <row r="897" spans="2:13" ht="15.75" customHeight="1" x14ac:dyDescent="0.2"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</row>
    <row r="898" spans="2:13" ht="15.75" customHeight="1" x14ac:dyDescent="0.2"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</row>
    <row r="899" spans="2:13" ht="15.75" customHeight="1" x14ac:dyDescent="0.2"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</row>
    <row r="900" spans="2:13" ht="15.75" customHeight="1" x14ac:dyDescent="0.2"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</row>
    <row r="901" spans="2:13" ht="15.75" customHeight="1" x14ac:dyDescent="0.2"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</row>
    <row r="902" spans="2:13" ht="15.75" customHeight="1" x14ac:dyDescent="0.2"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</row>
    <row r="903" spans="2:13" ht="15.75" customHeight="1" x14ac:dyDescent="0.2"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</row>
    <row r="904" spans="2:13" ht="15.75" customHeight="1" x14ac:dyDescent="0.2"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</row>
    <row r="905" spans="2:13" ht="15.75" customHeight="1" x14ac:dyDescent="0.2"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</row>
    <row r="906" spans="2:13" ht="15.75" customHeight="1" x14ac:dyDescent="0.2"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</row>
    <row r="907" spans="2:13" ht="15.75" customHeight="1" x14ac:dyDescent="0.2"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</row>
    <row r="908" spans="2:13" ht="15.75" customHeight="1" x14ac:dyDescent="0.2"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</row>
    <row r="909" spans="2:13" ht="15.75" customHeight="1" x14ac:dyDescent="0.2"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</row>
    <row r="910" spans="2:13" ht="15.75" customHeight="1" x14ac:dyDescent="0.2"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</row>
    <row r="911" spans="2:13" ht="15.75" customHeight="1" x14ac:dyDescent="0.2"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</row>
    <row r="912" spans="2:13" ht="15.75" customHeight="1" x14ac:dyDescent="0.2"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</row>
    <row r="913" spans="2:13" ht="15.75" customHeight="1" x14ac:dyDescent="0.2"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</row>
    <row r="914" spans="2:13" ht="15.75" customHeight="1" x14ac:dyDescent="0.2"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</row>
    <row r="915" spans="2:13" ht="15.75" customHeight="1" x14ac:dyDescent="0.2"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</row>
    <row r="916" spans="2:13" ht="15.75" customHeight="1" x14ac:dyDescent="0.2"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</row>
    <row r="917" spans="2:13" ht="15.75" customHeight="1" x14ac:dyDescent="0.2"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</row>
    <row r="918" spans="2:13" ht="15.75" customHeight="1" x14ac:dyDescent="0.2"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</row>
    <row r="919" spans="2:13" ht="15.75" customHeight="1" x14ac:dyDescent="0.2"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</row>
    <row r="920" spans="2:13" ht="15.75" customHeight="1" x14ac:dyDescent="0.2"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</row>
    <row r="921" spans="2:13" ht="15.75" customHeight="1" x14ac:dyDescent="0.2"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</row>
    <row r="922" spans="2:13" ht="15.75" customHeight="1" x14ac:dyDescent="0.2"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</row>
    <row r="923" spans="2:13" ht="15.75" customHeight="1" x14ac:dyDescent="0.2"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</row>
    <row r="924" spans="2:13" ht="15.75" customHeight="1" x14ac:dyDescent="0.2"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</row>
    <row r="925" spans="2:13" ht="15.75" customHeight="1" x14ac:dyDescent="0.2"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</row>
    <row r="926" spans="2:13" ht="15.75" customHeight="1" x14ac:dyDescent="0.2"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</row>
    <row r="927" spans="2:13" ht="15.75" customHeight="1" x14ac:dyDescent="0.2"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</row>
    <row r="928" spans="2:13" ht="15.75" customHeight="1" x14ac:dyDescent="0.2"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</row>
    <row r="929" spans="2:13" ht="15.75" customHeight="1" x14ac:dyDescent="0.2"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</row>
    <row r="930" spans="2:13" ht="15.75" customHeight="1" x14ac:dyDescent="0.2"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</row>
    <row r="931" spans="2:13" ht="15.75" customHeight="1" x14ac:dyDescent="0.2"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</row>
    <row r="932" spans="2:13" ht="15.75" customHeight="1" x14ac:dyDescent="0.2"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</row>
    <row r="933" spans="2:13" ht="15.75" customHeight="1" x14ac:dyDescent="0.2"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</row>
    <row r="934" spans="2:13" ht="15.75" customHeight="1" x14ac:dyDescent="0.2"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</row>
    <row r="935" spans="2:13" ht="15.75" customHeight="1" x14ac:dyDescent="0.2"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</row>
    <row r="936" spans="2:13" ht="15.75" customHeight="1" x14ac:dyDescent="0.2"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</row>
    <row r="937" spans="2:13" ht="15.75" customHeight="1" x14ac:dyDescent="0.2"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</row>
    <row r="938" spans="2:13" ht="15.75" customHeight="1" x14ac:dyDescent="0.2"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</row>
    <row r="939" spans="2:13" ht="15.75" customHeight="1" x14ac:dyDescent="0.2"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</row>
    <row r="940" spans="2:13" ht="15.75" customHeight="1" x14ac:dyDescent="0.2"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</row>
    <row r="941" spans="2:13" ht="15.75" customHeight="1" x14ac:dyDescent="0.2"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</row>
    <row r="942" spans="2:13" ht="15.75" customHeight="1" x14ac:dyDescent="0.2"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</row>
    <row r="943" spans="2:13" ht="15.75" customHeight="1" x14ac:dyDescent="0.2"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</row>
    <row r="944" spans="2:13" ht="15.75" customHeight="1" x14ac:dyDescent="0.2"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</row>
    <row r="945" spans="2:13" ht="15.75" customHeight="1" x14ac:dyDescent="0.2"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</row>
    <row r="946" spans="2:13" ht="15.75" customHeight="1" x14ac:dyDescent="0.2"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</row>
    <row r="947" spans="2:13" ht="15.75" customHeight="1" x14ac:dyDescent="0.2"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</row>
    <row r="948" spans="2:13" ht="15.75" customHeight="1" x14ac:dyDescent="0.2"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</row>
    <row r="949" spans="2:13" ht="15.75" customHeight="1" x14ac:dyDescent="0.2"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</row>
    <row r="950" spans="2:13" ht="15.75" customHeight="1" x14ac:dyDescent="0.2"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</row>
    <row r="951" spans="2:13" ht="15.75" customHeight="1" x14ac:dyDescent="0.2"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</row>
    <row r="952" spans="2:13" ht="15.75" customHeight="1" x14ac:dyDescent="0.2"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</row>
    <row r="953" spans="2:13" ht="15.75" customHeight="1" x14ac:dyDescent="0.2"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</row>
    <row r="954" spans="2:13" ht="15.75" customHeight="1" x14ac:dyDescent="0.2"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</row>
    <row r="955" spans="2:13" ht="15.75" customHeight="1" x14ac:dyDescent="0.2"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</row>
    <row r="956" spans="2:13" ht="15.75" customHeight="1" x14ac:dyDescent="0.2"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</row>
    <row r="957" spans="2:13" ht="15.75" customHeight="1" x14ac:dyDescent="0.2"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</row>
    <row r="958" spans="2:13" ht="15.75" customHeight="1" x14ac:dyDescent="0.2"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</row>
    <row r="959" spans="2:13" ht="15.75" customHeight="1" x14ac:dyDescent="0.2"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</row>
    <row r="960" spans="2:13" ht="15.75" customHeight="1" x14ac:dyDescent="0.2"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</row>
    <row r="961" spans="2:13" ht="15.75" customHeight="1" x14ac:dyDescent="0.2"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</row>
    <row r="962" spans="2:13" ht="15.75" customHeight="1" x14ac:dyDescent="0.2"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</row>
    <row r="963" spans="2:13" ht="15.75" customHeight="1" x14ac:dyDescent="0.2"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</row>
    <row r="964" spans="2:13" ht="15.75" customHeight="1" x14ac:dyDescent="0.2"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</row>
    <row r="965" spans="2:13" ht="15.75" customHeight="1" x14ac:dyDescent="0.2"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</row>
    <row r="966" spans="2:13" ht="15.75" customHeight="1" x14ac:dyDescent="0.2"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</row>
    <row r="967" spans="2:13" ht="15.75" customHeight="1" x14ac:dyDescent="0.2"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</row>
    <row r="968" spans="2:13" ht="15.75" customHeight="1" x14ac:dyDescent="0.2"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</row>
    <row r="969" spans="2:13" ht="15.75" customHeight="1" x14ac:dyDescent="0.2"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</row>
    <row r="970" spans="2:13" ht="15.75" customHeight="1" x14ac:dyDescent="0.2"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</row>
    <row r="971" spans="2:13" ht="15.75" customHeight="1" x14ac:dyDescent="0.2"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</row>
    <row r="972" spans="2:13" ht="15.75" customHeight="1" x14ac:dyDescent="0.2"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</row>
    <row r="973" spans="2:13" ht="15.75" customHeight="1" x14ac:dyDescent="0.2"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</row>
    <row r="974" spans="2:13" ht="15.75" customHeight="1" x14ac:dyDescent="0.2"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</row>
    <row r="975" spans="2:13" ht="15.75" customHeight="1" x14ac:dyDescent="0.2"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</row>
    <row r="976" spans="2:13" ht="15.75" customHeight="1" x14ac:dyDescent="0.2"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</row>
    <row r="977" spans="2:13" ht="15.75" customHeight="1" x14ac:dyDescent="0.2"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</row>
    <row r="978" spans="2:13" ht="15.75" customHeight="1" x14ac:dyDescent="0.2"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</row>
    <row r="979" spans="2:13" ht="15.75" customHeight="1" x14ac:dyDescent="0.2"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</row>
    <row r="980" spans="2:13" ht="15.75" customHeight="1" x14ac:dyDescent="0.2"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</row>
    <row r="981" spans="2:13" ht="15.75" customHeight="1" x14ac:dyDescent="0.2"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</row>
    <row r="982" spans="2:13" ht="15.75" customHeight="1" x14ac:dyDescent="0.2"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</row>
    <row r="983" spans="2:13" ht="15.75" customHeight="1" x14ac:dyDescent="0.2"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</row>
    <row r="984" spans="2:13" ht="15.75" customHeight="1" x14ac:dyDescent="0.2"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</row>
    <row r="985" spans="2:13" ht="15.75" customHeight="1" x14ac:dyDescent="0.2"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</row>
    <row r="986" spans="2:13" ht="15.75" customHeight="1" x14ac:dyDescent="0.2"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</row>
    <row r="987" spans="2:13" ht="15.75" customHeight="1" x14ac:dyDescent="0.2"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</row>
    <row r="988" spans="2:13" ht="15.75" customHeight="1" x14ac:dyDescent="0.2"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</row>
    <row r="989" spans="2:13" ht="15.75" customHeight="1" x14ac:dyDescent="0.2"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</row>
    <row r="990" spans="2:13" ht="15.75" customHeight="1" x14ac:dyDescent="0.2"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</row>
    <row r="991" spans="2:13" ht="15.75" customHeight="1" x14ac:dyDescent="0.2"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</row>
    <row r="992" spans="2:13" ht="15.75" customHeight="1" x14ac:dyDescent="0.2"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</row>
    <row r="993" spans="2:13" ht="15.75" customHeight="1" x14ac:dyDescent="0.2"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</row>
    <row r="994" spans="2:13" ht="15.75" customHeight="1" x14ac:dyDescent="0.2"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</row>
    <row r="995" spans="2:13" ht="15.75" customHeight="1" x14ac:dyDescent="0.2"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</row>
    <row r="996" spans="2:13" ht="15.75" customHeight="1" x14ac:dyDescent="0.2"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</row>
    <row r="997" spans="2:13" ht="15.75" customHeight="1" x14ac:dyDescent="0.2"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</row>
    <row r="998" spans="2:13" ht="15.75" customHeight="1" x14ac:dyDescent="0.2"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</row>
    <row r="999" spans="2:13" ht="15.75" customHeight="1" x14ac:dyDescent="0.2"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</row>
    <row r="1000" spans="2:13" ht="15.75" customHeight="1" x14ac:dyDescent="0.2"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</row>
  </sheetData>
  <sheetProtection password="C1F0" sheet="1" objects="1" scenarios="1"/>
  <mergeCells count="3">
    <mergeCell ref="A1:M5"/>
    <mergeCell ref="A6:M6"/>
    <mergeCell ref="A7:M8"/>
  </mergeCells>
  <pageMargins left="0.25" right="0.25" top="0.75" bottom="0.75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970"/>
  <sheetViews>
    <sheetView workbookViewId="0">
      <selection activeCell="B4" sqref="B4"/>
    </sheetView>
  </sheetViews>
  <sheetFormatPr defaultColWidth="12.625" defaultRowHeight="15" customHeight="1" x14ac:dyDescent="0.2"/>
  <cols>
    <col min="1" max="1" width="10.5" style="160" customWidth="1"/>
    <col min="2" max="2" width="58.5" style="137" customWidth="1"/>
    <col min="3" max="3" width="17.125" customWidth="1"/>
    <col min="4" max="4" width="17.625" customWidth="1"/>
    <col min="5" max="5" width="15.875" customWidth="1"/>
    <col min="6" max="6" width="10.75" customWidth="1"/>
    <col min="7" max="7" width="24.375" hidden="1" customWidth="1"/>
    <col min="8" max="8" width="19.75" hidden="1" customWidth="1"/>
    <col min="9" max="11" width="7.625" hidden="1" customWidth="1"/>
    <col min="12" max="26" width="7.625" style="162" customWidth="1"/>
    <col min="27" max="65" width="12.625" style="162"/>
  </cols>
  <sheetData>
    <row r="1" spans="1:11" ht="42.75" customHeight="1" x14ac:dyDescent="0.25">
      <c r="A1" s="157" t="s">
        <v>79</v>
      </c>
      <c r="B1" s="148" t="s">
        <v>156</v>
      </c>
      <c r="C1" s="142" t="s">
        <v>80</v>
      </c>
      <c r="D1" s="142" t="s">
        <v>81</v>
      </c>
      <c r="E1" s="142" t="s">
        <v>82</v>
      </c>
      <c r="F1" s="143" t="s">
        <v>83</v>
      </c>
      <c r="G1" s="139" t="s">
        <v>84</v>
      </c>
    </row>
    <row r="2" spans="1:11" ht="12.75" customHeight="1" x14ac:dyDescent="0.25">
      <c r="A2" s="171" t="s">
        <v>119</v>
      </c>
      <c r="B2" s="149" t="s">
        <v>97</v>
      </c>
      <c r="C2" s="144">
        <v>10</v>
      </c>
      <c r="D2" s="145">
        <v>15.9</v>
      </c>
      <c r="E2" s="145">
        <f t="shared" ref="E2:E40" si="0">SUM(D2-C2)</f>
        <v>5.9</v>
      </c>
      <c r="F2" s="146">
        <f t="shared" ref="F2:F19" si="1">SUM(E2/C2)</f>
        <v>0.59000000000000008</v>
      </c>
      <c r="G2" s="140">
        <v>5</v>
      </c>
      <c r="H2" s="118"/>
      <c r="I2" s="118"/>
      <c r="J2" s="118"/>
      <c r="K2" s="118"/>
    </row>
    <row r="3" spans="1:11" ht="15.75" customHeight="1" x14ac:dyDescent="0.25">
      <c r="A3" s="170" t="s">
        <v>120</v>
      </c>
      <c r="B3" s="150" t="s">
        <v>98</v>
      </c>
      <c r="C3" s="144">
        <v>10</v>
      </c>
      <c r="D3" s="145">
        <v>15.9</v>
      </c>
      <c r="E3" s="145">
        <f t="shared" si="0"/>
        <v>5.9</v>
      </c>
      <c r="F3" s="146">
        <f t="shared" si="1"/>
        <v>0.59000000000000008</v>
      </c>
      <c r="G3" s="140">
        <v>5</v>
      </c>
      <c r="H3" s="118"/>
      <c r="I3" s="118"/>
      <c r="J3" s="118"/>
      <c r="K3" s="118"/>
    </row>
    <row r="4" spans="1:11" ht="14.25" customHeight="1" x14ac:dyDescent="0.25">
      <c r="A4" s="170" t="s">
        <v>121</v>
      </c>
      <c r="B4" s="151" t="s">
        <v>99</v>
      </c>
      <c r="C4" s="144">
        <v>10</v>
      </c>
      <c r="D4" s="145">
        <v>15.9</v>
      </c>
      <c r="E4" s="145">
        <f t="shared" si="0"/>
        <v>5.9</v>
      </c>
      <c r="F4" s="146">
        <f t="shared" si="1"/>
        <v>0.59000000000000008</v>
      </c>
      <c r="G4" s="140">
        <v>5</v>
      </c>
      <c r="H4" s="118"/>
      <c r="I4" s="118"/>
      <c r="J4" s="118"/>
      <c r="K4" s="118"/>
    </row>
    <row r="5" spans="1:11" ht="16.5" customHeight="1" x14ac:dyDescent="0.25">
      <c r="A5" s="170" t="s">
        <v>122</v>
      </c>
      <c r="B5" s="150" t="s">
        <v>104</v>
      </c>
      <c r="C5" s="144">
        <v>10</v>
      </c>
      <c r="D5" s="145">
        <v>15.9</v>
      </c>
      <c r="E5" s="145">
        <f t="shared" si="0"/>
        <v>5.9</v>
      </c>
      <c r="F5" s="146">
        <f t="shared" si="1"/>
        <v>0.59000000000000008</v>
      </c>
      <c r="G5" s="140">
        <v>5</v>
      </c>
      <c r="H5" s="118"/>
      <c r="I5" s="118"/>
      <c r="J5" s="118"/>
      <c r="K5" s="118"/>
    </row>
    <row r="6" spans="1:11" ht="19.5" customHeight="1" x14ac:dyDescent="0.25">
      <c r="A6" s="170" t="s">
        <v>123</v>
      </c>
      <c r="B6" s="150" t="s">
        <v>124</v>
      </c>
      <c r="C6" s="144">
        <v>10</v>
      </c>
      <c r="D6" s="145">
        <v>15.9</v>
      </c>
      <c r="E6" s="145">
        <f t="shared" si="0"/>
        <v>5.9</v>
      </c>
      <c r="F6" s="146">
        <f t="shared" si="1"/>
        <v>0.59000000000000008</v>
      </c>
      <c r="G6" s="140">
        <v>5</v>
      </c>
      <c r="H6" s="118"/>
      <c r="I6" s="118"/>
      <c r="J6" s="118"/>
      <c r="K6" s="118"/>
    </row>
    <row r="7" spans="1:11" ht="16.5" customHeight="1" x14ac:dyDescent="0.25">
      <c r="A7" s="170" t="s">
        <v>125</v>
      </c>
      <c r="B7" s="150" t="s">
        <v>107</v>
      </c>
      <c r="C7" s="144">
        <v>10</v>
      </c>
      <c r="D7" s="145">
        <v>15.9</v>
      </c>
      <c r="E7" s="145">
        <f t="shared" si="0"/>
        <v>5.9</v>
      </c>
      <c r="F7" s="146">
        <f t="shared" si="1"/>
        <v>0.59000000000000008</v>
      </c>
      <c r="G7" s="140">
        <v>5</v>
      </c>
      <c r="H7" s="118"/>
      <c r="I7" s="118"/>
      <c r="J7" s="118"/>
      <c r="K7" s="118"/>
    </row>
    <row r="8" spans="1:11" ht="15.75" customHeight="1" x14ac:dyDescent="0.25">
      <c r="A8" s="170" t="s">
        <v>126</v>
      </c>
      <c r="B8" s="150" t="s">
        <v>96</v>
      </c>
      <c r="C8" s="144">
        <v>10</v>
      </c>
      <c r="D8" s="145">
        <v>15.9</v>
      </c>
      <c r="E8" s="145">
        <f t="shared" si="0"/>
        <v>5.9</v>
      </c>
      <c r="F8" s="146">
        <f t="shared" si="1"/>
        <v>0.59000000000000008</v>
      </c>
      <c r="G8" s="140">
        <v>5</v>
      </c>
      <c r="H8" s="118"/>
      <c r="I8" s="118"/>
      <c r="J8" s="118"/>
      <c r="K8" s="118"/>
    </row>
    <row r="9" spans="1:11" ht="20.25" customHeight="1" x14ac:dyDescent="0.25">
      <c r="A9" s="170" t="s">
        <v>127</v>
      </c>
      <c r="B9" s="150" t="s">
        <v>102</v>
      </c>
      <c r="C9" s="144">
        <v>10</v>
      </c>
      <c r="D9" s="145">
        <v>15.9</v>
      </c>
      <c r="E9" s="145">
        <f t="shared" si="0"/>
        <v>5.9</v>
      </c>
      <c r="F9" s="146">
        <f t="shared" si="1"/>
        <v>0.59000000000000008</v>
      </c>
      <c r="G9" s="140">
        <v>5</v>
      </c>
      <c r="H9" s="118"/>
      <c r="I9" s="118"/>
      <c r="J9" s="118"/>
      <c r="K9" s="118"/>
    </row>
    <row r="10" spans="1:11" ht="13.5" customHeight="1" x14ac:dyDescent="0.25">
      <c r="A10" s="170" t="s">
        <v>128</v>
      </c>
      <c r="B10" s="150" t="s">
        <v>100</v>
      </c>
      <c r="C10" s="144">
        <v>10</v>
      </c>
      <c r="D10" s="145">
        <v>16.899999999999999</v>
      </c>
      <c r="E10" s="145">
        <f t="shared" si="0"/>
        <v>6.8999999999999986</v>
      </c>
      <c r="F10" s="146">
        <f t="shared" si="1"/>
        <v>0.68999999999999984</v>
      </c>
      <c r="G10" s="140">
        <v>2</v>
      </c>
      <c r="H10" s="118"/>
      <c r="I10" s="118"/>
      <c r="J10" s="118"/>
      <c r="K10" s="118"/>
    </row>
    <row r="11" spans="1:11" ht="18" customHeight="1" x14ac:dyDescent="0.25">
      <c r="A11" s="170" t="s">
        <v>129</v>
      </c>
      <c r="B11" s="152" t="s">
        <v>101</v>
      </c>
      <c r="C11" s="144">
        <v>12.9</v>
      </c>
      <c r="D11" s="145">
        <v>16.899999999999999</v>
      </c>
      <c r="E11" s="145">
        <f t="shared" si="0"/>
        <v>3.9999999999999982</v>
      </c>
      <c r="F11" s="146">
        <f t="shared" si="1"/>
        <v>0.31007751937984479</v>
      </c>
      <c r="G11" s="140">
        <v>2</v>
      </c>
      <c r="H11" s="118"/>
      <c r="I11" s="118"/>
      <c r="J11" s="118"/>
      <c r="K11" s="118"/>
    </row>
    <row r="12" spans="1:11" ht="12.75" customHeight="1" x14ac:dyDescent="0.25">
      <c r="A12" s="170" t="s">
        <v>130</v>
      </c>
      <c r="B12" s="150" t="s">
        <v>131</v>
      </c>
      <c r="C12" s="144">
        <v>10</v>
      </c>
      <c r="D12" s="145">
        <v>16.899999999999999</v>
      </c>
      <c r="E12" s="145">
        <f t="shared" si="0"/>
        <v>6.8999999999999986</v>
      </c>
      <c r="F12" s="146">
        <f t="shared" si="1"/>
        <v>0.68999999999999984</v>
      </c>
      <c r="G12" s="140">
        <v>2</v>
      </c>
      <c r="H12" s="118"/>
      <c r="I12" s="118"/>
      <c r="J12" s="118"/>
      <c r="K12" s="118"/>
    </row>
    <row r="13" spans="1:11" ht="17.25" customHeight="1" x14ac:dyDescent="0.25">
      <c r="A13" s="170" t="s">
        <v>132</v>
      </c>
      <c r="B13" s="150" t="s">
        <v>103</v>
      </c>
      <c r="C13" s="144">
        <v>10</v>
      </c>
      <c r="D13" s="145">
        <v>16.899999999999999</v>
      </c>
      <c r="E13" s="145">
        <f t="shared" si="0"/>
        <v>6.8999999999999986</v>
      </c>
      <c r="F13" s="146">
        <f t="shared" si="1"/>
        <v>0.68999999999999984</v>
      </c>
      <c r="G13" s="140">
        <v>2</v>
      </c>
      <c r="H13" s="118"/>
      <c r="I13" s="118"/>
      <c r="J13" s="118"/>
      <c r="K13" s="118"/>
    </row>
    <row r="14" spans="1:11" ht="14.25" customHeight="1" x14ac:dyDescent="0.25">
      <c r="A14" s="170" t="s">
        <v>133</v>
      </c>
      <c r="B14" s="153" t="s">
        <v>106</v>
      </c>
      <c r="C14" s="144">
        <v>10</v>
      </c>
      <c r="D14" s="145">
        <v>15.9</v>
      </c>
      <c r="E14" s="145">
        <f t="shared" si="0"/>
        <v>5.9</v>
      </c>
      <c r="F14" s="146">
        <f t="shared" si="1"/>
        <v>0.59000000000000008</v>
      </c>
      <c r="G14" s="140">
        <v>5</v>
      </c>
      <c r="H14" s="118"/>
      <c r="I14" s="118"/>
      <c r="J14" s="118"/>
      <c r="K14" s="118"/>
    </row>
    <row r="15" spans="1:11" ht="18" customHeight="1" x14ac:dyDescent="0.25">
      <c r="A15" s="170" t="s">
        <v>134</v>
      </c>
      <c r="B15" s="153" t="s">
        <v>105</v>
      </c>
      <c r="C15" s="144">
        <v>10</v>
      </c>
      <c r="D15" s="145">
        <v>15.9</v>
      </c>
      <c r="E15" s="145">
        <f t="shared" si="0"/>
        <v>5.9</v>
      </c>
      <c r="F15" s="146">
        <f t="shared" si="1"/>
        <v>0.59000000000000008</v>
      </c>
      <c r="G15" s="140">
        <v>5</v>
      </c>
      <c r="H15" s="118"/>
      <c r="I15" s="118"/>
      <c r="J15" s="118"/>
      <c r="K15" s="118"/>
    </row>
    <row r="16" spans="1:11" ht="14.25" customHeight="1" x14ac:dyDescent="0.25">
      <c r="A16" s="170" t="s">
        <v>135</v>
      </c>
      <c r="B16" s="153" t="s">
        <v>136</v>
      </c>
      <c r="C16" s="144">
        <v>10</v>
      </c>
      <c r="D16" s="145">
        <v>15.9</v>
      </c>
      <c r="E16" s="145">
        <f t="shared" si="0"/>
        <v>5.9</v>
      </c>
      <c r="F16" s="146">
        <f t="shared" si="1"/>
        <v>0.59000000000000008</v>
      </c>
      <c r="G16" s="140">
        <v>5</v>
      </c>
      <c r="H16" s="118"/>
      <c r="I16" s="118"/>
      <c r="J16" s="118"/>
      <c r="K16" s="118"/>
    </row>
    <row r="17" spans="1:11" ht="12.75" customHeight="1" x14ac:dyDescent="0.25">
      <c r="A17" s="170" t="s">
        <v>137</v>
      </c>
      <c r="B17" s="153" t="s">
        <v>138</v>
      </c>
      <c r="C17" s="144">
        <v>10</v>
      </c>
      <c r="D17" s="145">
        <v>15.9</v>
      </c>
      <c r="E17" s="145">
        <f t="shared" si="0"/>
        <v>5.9</v>
      </c>
      <c r="F17" s="146">
        <f t="shared" si="1"/>
        <v>0.59000000000000008</v>
      </c>
      <c r="G17" s="140">
        <v>5</v>
      </c>
      <c r="H17" s="118"/>
      <c r="I17" s="118"/>
      <c r="J17" s="118"/>
      <c r="K17" s="118"/>
    </row>
    <row r="18" spans="1:11" ht="18" customHeight="1" x14ac:dyDescent="0.25">
      <c r="A18" s="170" t="s">
        <v>139</v>
      </c>
      <c r="B18" s="153" t="s">
        <v>140</v>
      </c>
      <c r="C18" s="144">
        <v>10</v>
      </c>
      <c r="D18" s="145">
        <v>15.9</v>
      </c>
      <c r="E18" s="145">
        <f t="shared" si="0"/>
        <v>5.9</v>
      </c>
      <c r="F18" s="146">
        <f t="shared" si="1"/>
        <v>0.59000000000000008</v>
      </c>
      <c r="G18" s="140">
        <v>5</v>
      </c>
      <c r="H18" s="118"/>
      <c r="I18" s="118"/>
      <c r="J18" s="118"/>
      <c r="K18" s="118"/>
    </row>
    <row r="19" spans="1:11" ht="12.75" customHeight="1" x14ac:dyDescent="0.25">
      <c r="A19" s="172" t="s">
        <v>141</v>
      </c>
      <c r="B19" s="153" t="s">
        <v>142</v>
      </c>
      <c r="C19" s="144">
        <v>10</v>
      </c>
      <c r="D19" s="145">
        <v>15.9</v>
      </c>
      <c r="E19" s="145">
        <f t="shared" si="0"/>
        <v>5.9</v>
      </c>
      <c r="F19" s="146">
        <f t="shared" si="1"/>
        <v>0.59000000000000008</v>
      </c>
      <c r="G19" s="140">
        <v>5</v>
      </c>
      <c r="H19" s="118"/>
      <c r="I19" s="118"/>
      <c r="J19" s="118"/>
      <c r="K19" s="118"/>
    </row>
    <row r="20" spans="1:11" ht="56.25" customHeight="1" x14ac:dyDescent="0.25">
      <c r="A20" s="157" t="s">
        <v>79</v>
      </c>
      <c r="B20" s="148" t="s">
        <v>143</v>
      </c>
      <c r="C20" s="142" t="s">
        <v>80</v>
      </c>
      <c r="D20" s="142" t="s">
        <v>81</v>
      </c>
      <c r="E20" s="142" t="s">
        <v>82</v>
      </c>
      <c r="F20" s="143" t="s">
        <v>83</v>
      </c>
      <c r="G20" s="141" t="s">
        <v>83</v>
      </c>
      <c r="H20" s="118"/>
      <c r="I20" s="118"/>
      <c r="J20" s="118"/>
      <c r="K20" s="118"/>
    </row>
    <row r="21" spans="1:11" ht="17.25" customHeight="1" x14ac:dyDescent="0.25">
      <c r="A21" s="171"/>
      <c r="B21" s="153" t="s">
        <v>108</v>
      </c>
      <c r="C21" s="144">
        <v>6.5</v>
      </c>
      <c r="D21" s="145">
        <v>9.9</v>
      </c>
      <c r="E21" s="145">
        <f t="shared" si="0"/>
        <v>3.4000000000000004</v>
      </c>
      <c r="F21" s="146">
        <f t="shared" ref="F21:F26" si="2">SUM(E21/C21)</f>
        <v>0.52307692307692311</v>
      </c>
      <c r="G21" s="140">
        <v>5</v>
      </c>
      <c r="H21" s="118"/>
      <c r="I21" s="118"/>
      <c r="J21" s="118"/>
      <c r="K21" s="118"/>
    </row>
    <row r="22" spans="1:11" ht="19.5" customHeight="1" x14ac:dyDescent="0.25">
      <c r="A22" s="170"/>
      <c r="B22" s="153" t="s">
        <v>86</v>
      </c>
      <c r="C22" s="144">
        <v>6.5</v>
      </c>
      <c r="D22" s="145">
        <v>9.9</v>
      </c>
      <c r="E22" s="145">
        <f t="shared" si="0"/>
        <v>3.4000000000000004</v>
      </c>
      <c r="F22" s="146">
        <f t="shared" si="2"/>
        <v>0.52307692307692311</v>
      </c>
      <c r="G22" s="140">
        <v>5</v>
      </c>
      <c r="H22" s="118"/>
      <c r="I22" s="118"/>
      <c r="J22" s="118"/>
      <c r="K22" s="118"/>
    </row>
    <row r="23" spans="1:11" ht="15" customHeight="1" x14ac:dyDescent="0.25">
      <c r="A23" s="170"/>
      <c r="B23" s="154" t="s">
        <v>85</v>
      </c>
      <c r="C23" s="144">
        <v>6.5</v>
      </c>
      <c r="D23" s="145">
        <v>9.9</v>
      </c>
      <c r="E23" s="145">
        <f t="shared" si="0"/>
        <v>3.4000000000000004</v>
      </c>
      <c r="F23" s="146">
        <f t="shared" si="2"/>
        <v>0.52307692307692311</v>
      </c>
      <c r="G23" s="140">
        <v>5</v>
      </c>
      <c r="H23" s="118"/>
      <c r="I23" s="118"/>
      <c r="J23" s="118"/>
      <c r="K23" s="118"/>
    </row>
    <row r="24" spans="1:11" ht="16.5" customHeight="1" x14ac:dyDescent="0.25">
      <c r="A24" s="170"/>
      <c r="B24" s="153" t="s">
        <v>144</v>
      </c>
      <c r="C24" s="144">
        <v>6.5</v>
      </c>
      <c r="D24" s="145">
        <v>9.9</v>
      </c>
      <c r="E24" s="145">
        <f t="shared" si="0"/>
        <v>3.4000000000000004</v>
      </c>
      <c r="F24" s="146">
        <f t="shared" si="2"/>
        <v>0.52307692307692311</v>
      </c>
      <c r="G24" s="140">
        <v>3</v>
      </c>
      <c r="H24" s="118"/>
      <c r="I24" s="118"/>
      <c r="J24" s="118"/>
      <c r="K24" s="118"/>
    </row>
    <row r="25" spans="1:11" ht="13.5" customHeight="1" x14ac:dyDescent="0.25">
      <c r="A25" s="170"/>
      <c r="B25" s="153" t="s">
        <v>145</v>
      </c>
      <c r="C25" s="144">
        <v>6.5</v>
      </c>
      <c r="D25" s="145">
        <v>9.9</v>
      </c>
      <c r="E25" s="145">
        <f t="shared" si="0"/>
        <v>3.4000000000000004</v>
      </c>
      <c r="F25" s="146">
        <f t="shared" si="2"/>
        <v>0.52307692307692311</v>
      </c>
      <c r="G25" s="140">
        <v>3</v>
      </c>
      <c r="H25" s="118"/>
      <c r="I25" s="118"/>
      <c r="J25" s="118"/>
      <c r="K25" s="118"/>
    </row>
    <row r="26" spans="1:11" ht="18.75" customHeight="1" x14ac:dyDescent="0.25">
      <c r="A26" s="170"/>
      <c r="B26" s="153" t="s">
        <v>146</v>
      </c>
      <c r="C26" s="144">
        <v>6.5</v>
      </c>
      <c r="D26" s="145">
        <v>9.9</v>
      </c>
      <c r="E26" s="145">
        <f t="shared" si="0"/>
        <v>3.4000000000000004</v>
      </c>
      <c r="F26" s="146">
        <f t="shared" si="2"/>
        <v>0.52307692307692311</v>
      </c>
      <c r="G26" s="140">
        <v>3</v>
      </c>
      <c r="H26" s="118"/>
      <c r="I26" s="118"/>
      <c r="J26" s="118"/>
      <c r="K26" s="118"/>
    </row>
    <row r="27" spans="1:11" ht="15.75" customHeight="1" x14ac:dyDescent="0.25">
      <c r="A27" s="170"/>
      <c r="B27" s="153" t="s">
        <v>147</v>
      </c>
      <c r="C27" s="144">
        <v>6.5</v>
      </c>
      <c r="D27" s="145">
        <v>9.9</v>
      </c>
      <c r="E27" s="145">
        <f t="shared" si="0"/>
        <v>3.4000000000000004</v>
      </c>
      <c r="F27" s="146">
        <f t="shared" ref="F27:F40" si="3">SUM(E27/C27)</f>
        <v>0.52307692307692311</v>
      </c>
      <c r="G27" s="137"/>
    </row>
    <row r="28" spans="1:11" ht="15.75" customHeight="1" x14ac:dyDescent="0.25">
      <c r="A28" s="170"/>
      <c r="B28" s="153" t="s">
        <v>148</v>
      </c>
      <c r="C28" s="144">
        <v>6.5</v>
      </c>
      <c r="D28" s="145">
        <v>9.9</v>
      </c>
      <c r="E28" s="145">
        <f t="shared" si="0"/>
        <v>3.4000000000000004</v>
      </c>
      <c r="F28" s="146">
        <f t="shared" si="3"/>
        <v>0.52307692307692311</v>
      </c>
      <c r="G28" s="137"/>
    </row>
    <row r="29" spans="1:11" ht="15.75" customHeight="1" x14ac:dyDescent="0.25">
      <c r="A29" s="172"/>
      <c r="B29" s="153" t="s">
        <v>149</v>
      </c>
      <c r="C29" s="144">
        <v>6.5</v>
      </c>
      <c r="D29" s="145">
        <v>9.9</v>
      </c>
      <c r="E29" s="145">
        <f t="shared" si="0"/>
        <v>3.4000000000000004</v>
      </c>
      <c r="F29" s="146">
        <f t="shared" si="3"/>
        <v>0.52307692307692311</v>
      </c>
      <c r="G29" s="137"/>
    </row>
    <row r="30" spans="1:11" ht="49.5" customHeight="1" x14ac:dyDescent="0.2">
      <c r="A30" s="157" t="s">
        <v>79</v>
      </c>
      <c r="B30" s="148" t="s">
        <v>157</v>
      </c>
      <c r="C30" s="142" t="s">
        <v>80</v>
      </c>
      <c r="D30" s="142" t="s">
        <v>81</v>
      </c>
      <c r="E30" s="142" t="s">
        <v>82</v>
      </c>
      <c r="F30" s="143" t="s">
        <v>83</v>
      </c>
      <c r="G30" s="137"/>
    </row>
    <row r="31" spans="1:11" ht="15.75" customHeight="1" x14ac:dyDescent="0.25">
      <c r="A31" s="171"/>
      <c r="B31" s="153" t="s">
        <v>109</v>
      </c>
      <c r="C31" s="144">
        <v>2.5</v>
      </c>
      <c r="D31" s="147">
        <v>3</v>
      </c>
      <c r="E31" s="145">
        <f t="shared" si="0"/>
        <v>0.5</v>
      </c>
      <c r="F31" s="146">
        <f t="shared" si="3"/>
        <v>0.2</v>
      </c>
      <c r="G31" s="137"/>
    </row>
    <row r="32" spans="1:11" ht="15.75" customHeight="1" x14ac:dyDescent="0.25">
      <c r="A32" s="170"/>
      <c r="B32" s="153" t="s">
        <v>150</v>
      </c>
      <c r="C32" s="144">
        <v>2.5</v>
      </c>
      <c r="D32" s="147">
        <v>3</v>
      </c>
      <c r="E32" s="145">
        <f t="shared" si="0"/>
        <v>0.5</v>
      </c>
      <c r="F32" s="146">
        <f t="shared" si="3"/>
        <v>0.2</v>
      </c>
      <c r="G32" s="137"/>
    </row>
    <row r="33" spans="1:16" ht="15.75" customHeight="1" x14ac:dyDescent="0.25">
      <c r="A33" s="170"/>
      <c r="B33" s="153" t="s">
        <v>151</v>
      </c>
      <c r="C33" s="144">
        <v>2.5</v>
      </c>
      <c r="D33" s="147">
        <v>3</v>
      </c>
      <c r="E33" s="145">
        <f t="shared" si="0"/>
        <v>0.5</v>
      </c>
      <c r="F33" s="146">
        <f t="shared" si="3"/>
        <v>0.2</v>
      </c>
      <c r="G33" s="137"/>
    </row>
    <row r="34" spans="1:16" ht="15.75" customHeight="1" x14ac:dyDescent="0.25">
      <c r="A34" s="172"/>
      <c r="B34" s="153" t="s">
        <v>152</v>
      </c>
      <c r="C34" s="144">
        <v>2.5</v>
      </c>
      <c r="D34" s="147">
        <v>3</v>
      </c>
      <c r="E34" s="145">
        <f t="shared" si="0"/>
        <v>0.5</v>
      </c>
      <c r="F34" s="146">
        <f t="shared" si="3"/>
        <v>0.2</v>
      </c>
      <c r="G34" s="137"/>
    </row>
    <row r="35" spans="1:16" ht="49.5" customHeight="1" x14ac:dyDescent="0.2">
      <c r="A35" s="157" t="s">
        <v>79</v>
      </c>
      <c r="B35" s="148" t="s">
        <v>153</v>
      </c>
      <c r="C35" s="142" t="s">
        <v>80</v>
      </c>
      <c r="D35" s="142" t="s">
        <v>81</v>
      </c>
      <c r="E35" s="142" t="s">
        <v>82</v>
      </c>
      <c r="F35" s="143" t="s">
        <v>83</v>
      </c>
      <c r="G35" s="137"/>
    </row>
    <row r="36" spans="1:16" ht="15.75" customHeight="1" x14ac:dyDescent="0.25">
      <c r="A36" s="171"/>
      <c r="B36" s="153" t="s">
        <v>110</v>
      </c>
      <c r="C36" s="144">
        <v>6.5</v>
      </c>
      <c r="D36" s="147">
        <v>9.9</v>
      </c>
      <c r="E36" s="145">
        <f t="shared" si="0"/>
        <v>3.4000000000000004</v>
      </c>
      <c r="F36" s="146">
        <f t="shared" si="3"/>
        <v>0.52307692307692311</v>
      </c>
      <c r="G36" s="137"/>
    </row>
    <row r="37" spans="1:16" ht="15.75" customHeight="1" x14ac:dyDescent="0.25">
      <c r="A37" s="170"/>
      <c r="B37" s="153" t="s">
        <v>111</v>
      </c>
      <c r="C37" s="144">
        <v>6.5</v>
      </c>
      <c r="D37" s="147">
        <v>9.9</v>
      </c>
      <c r="E37" s="145">
        <f t="shared" si="0"/>
        <v>3.4000000000000004</v>
      </c>
      <c r="F37" s="146">
        <f t="shared" si="3"/>
        <v>0.52307692307692311</v>
      </c>
      <c r="G37" s="137"/>
    </row>
    <row r="38" spans="1:16" ht="15.75" customHeight="1" x14ac:dyDescent="0.25">
      <c r="A38" s="170"/>
      <c r="B38" s="153" t="s">
        <v>154</v>
      </c>
      <c r="C38" s="144">
        <v>6.5</v>
      </c>
      <c r="D38" s="147">
        <v>9.9</v>
      </c>
      <c r="E38" s="145">
        <f t="shared" si="0"/>
        <v>3.4000000000000004</v>
      </c>
      <c r="F38" s="146">
        <f t="shared" si="3"/>
        <v>0.52307692307692311</v>
      </c>
      <c r="G38" s="137"/>
    </row>
    <row r="39" spans="1:16" ht="15.75" customHeight="1" x14ac:dyDescent="0.25">
      <c r="A39" s="170"/>
      <c r="B39" s="153" t="s">
        <v>155</v>
      </c>
      <c r="C39" s="144">
        <v>6.5</v>
      </c>
      <c r="D39" s="147">
        <v>9.9</v>
      </c>
      <c r="E39" s="145">
        <f t="shared" si="0"/>
        <v>3.4000000000000004</v>
      </c>
      <c r="F39" s="146">
        <f t="shared" si="3"/>
        <v>0.52307692307692311</v>
      </c>
      <c r="G39" s="137"/>
    </row>
    <row r="40" spans="1:16" ht="15.75" customHeight="1" x14ac:dyDescent="0.25">
      <c r="A40" s="172"/>
      <c r="B40" s="153" t="s">
        <v>112</v>
      </c>
      <c r="C40" s="144">
        <v>6.5</v>
      </c>
      <c r="D40" s="147">
        <v>9.9</v>
      </c>
      <c r="E40" s="145">
        <f t="shared" si="0"/>
        <v>3.4000000000000004</v>
      </c>
      <c r="F40" s="146">
        <f t="shared" si="3"/>
        <v>0.52307692307692311</v>
      </c>
      <c r="G40" s="137"/>
    </row>
    <row r="41" spans="1:16" ht="54" customHeight="1" x14ac:dyDescent="0.2">
      <c r="A41" s="157" t="s">
        <v>79</v>
      </c>
      <c r="B41" s="165" t="s">
        <v>158</v>
      </c>
      <c r="C41" s="166" t="s">
        <v>80</v>
      </c>
      <c r="D41" s="166" t="s">
        <v>81</v>
      </c>
      <c r="E41" s="166" t="s">
        <v>82</v>
      </c>
      <c r="F41" s="167" t="s">
        <v>83</v>
      </c>
      <c r="G41" s="137"/>
    </row>
    <row r="42" spans="1:16" ht="15.75" customHeight="1" x14ac:dyDescent="0.25">
      <c r="A42" s="168"/>
      <c r="B42" s="155" t="s">
        <v>113</v>
      </c>
      <c r="C42" s="135">
        <v>6.5</v>
      </c>
      <c r="D42" s="147">
        <v>9.9</v>
      </c>
      <c r="E42" s="145">
        <f t="shared" ref="E42:E47" si="4">SUM(D42-C42)</f>
        <v>3.4000000000000004</v>
      </c>
      <c r="F42" s="146">
        <f t="shared" ref="F42:F47" si="5">SUM(E42/C42)</f>
        <v>0.52307692307692311</v>
      </c>
      <c r="G42" s="137"/>
    </row>
    <row r="43" spans="1:16" ht="15.75" customHeight="1" x14ac:dyDescent="0.25">
      <c r="A43" s="158"/>
      <c r="B43" s="156" t="s">
        <v>114</v>
      </c>
      <c r="C43" s="135">
        <v>6.5</v>
      </c>
      <c r="D43" s="147">
        <v>9.9</v>
      </c>
      <c r="E43" s="145">
        <f t="shared" si="4"/>
        <v>3.4000000000000004</v>
      </c>
      <c r="F43" s="146">
        <f t="shared" si="5"/>
        <v>0.52307692307692311</v>
      </c>
      <c r="G43" s="137"/>
    </row>
    <row r="44" spans="1:16" ht="15.75" customHeight="1" x14ac:dyDescent="0.25">
      <c r="A44" s="158"/>
      <c r="B44" s="156" t="s">
        <v>115</v>
      </c>
      <c r="C44" s="135">
        <v>6.5</v>
      </c>
      <c r="D44" s="147">
        <v>9.9</v>
      </c>
      <c r="E44" s="145">
        <f t="shared" si="4"/>
        <v>3.4000000000000004</v>
      </c>
      <c r="F44" s="146">
        <f t="shared" si="5"/>
        <v>0.52307692307692311</v>
      </c>
      <c r="G44" s="137"/>
    </row>
    <row r="45" spans="1:16" ht="15.75" customHeight="1" x14ac:dyDescent="0.25">
      <c r="A45" s="158"/>
      <c r="B45" s="155" t="s">
        <v>116</v>
      </c>
      <c r="C45" s="136">
        <v>6.5</v>
      </c>
      <c r="D45" s="147">
        <v>9.9</v>
      </c>
      <c r="E45" s="145">
        <f t="shared" si="4"/>
        <v>3.4000000000000004</v>
      </c>
      <c r="F45" s="146">
        <f t="shared" si="5"/>
        <v>0.52307692307692311</v>
      </c>
      <c r="G45" s="137"/>
    </row>
    <row r="46" spans="1:16" ht="15.75" customHeight="1" x14ac:dyDescent="0.25">
      <c r="A46" s="158"/>
      <c r="B46" s="155" t="s">
        <v>117</v>
      </c>
      <c r="C46" s="136">
        <v>6.5</v>
      </c>
      <c r="D46" s="147">
        <v>9.9</v>
      </c>
      <c r="E46" s="145">
        <f t="shared" si="4"/>
        <v>3.4000000000000004</v>
      </c>
      <c r="F46" s="146">
        <f t="shared" si="5"/>
        <v>0.52307692307692311</v>
      </c>
      <c r="G46" s="137"/>
    </row>
    <row r="47" spans="1:16" ht="15.75" customHeight="1" x14ac:dyDescent="0.25">
      <c r="A47" s="169"/>
      <c r="B47" s="155" t="s">
        <v>118</v>
      </c>
      <c r="C47" s="136">
        <v>6.5</v>
      </c>
      <c r="D47" s="147">
        <v>9.9</v>
      </c>
      <c r="E47" s="145">
        <f t="shared" si="4"/>
        <v>3.4000000000000004</v>
      </c>
      <c r="F47" s="146">
        <f t="shared" si="5"/>
        <v>0.52307692307692311</v>
      </c>
      <c r="G47" s="137"/>
      <c r="H47" s="137"/>
      <c r="I47" s="137"/>
      <c r="J47" s="137"/>
      <c r="K47" s="137"/>
      <c r="L47" s="163"/>
      <c r="M47" s="163"/>
      <c r="N47" s="163"/>
      <c r="O47" s="163"/>
      <c r="P47" s="163"/>
    </row>
    <row r="48" spans="1:16" ht="15.75" customHeight="1" x14ac:dyDescent="0.25">
      <c r="A48" s="161"/>
      <c r="B48" s="161"/>
      <c r="C48" s="163"/>
      <c r="D48" s="163"/>
      <c r="E48" s="163"/>
      <c r="F48" s="164"/>
      <c r="G48" s="163"/>
      <c r="H48" s="163"/>
      <c r="I48" s="163"/>
      <c r="J48" s="163"/>
      <c r="K48" s="163"/>
      <c r="L48" s="163"/>
      <c r="M48" s="163"/>
      <c r="N48" s="163"/>
      <c r="O48" s="163"/>
      <c r="P48" s="163"/>
    </row>
    <row r="49" spans="1:16" ht="15.75" customHeight="1" x14ac:dyDescent="0.25">
      <c r="A49" s="161"/>
      <c r="B49" s="161"/>
      <c r="C49" s="163"/>
      <c r="D49" s="163"/>
      <c r="E49" s="163"/>
      <c r="F49" s="164"/>
      <c r="G49" s="163"/>
      <c r="H49" s="163"/>
      <c r="I49" s="163"/>
      <c r="J49" s="163"/>
      <c r="K49" s="163"/>
      <c r="L49" s="163"/>
      <c r="M49" s="163"/>
      <c r="N49" s="163"/>
      <c r="O49" s="163"/>
      <c r="P49" s="163"/>
    </row>
    <row r="50" spans="1:16" ht="15.75" customHeight="1" x14ac:dyDescent="0.25">
      <c r="A50" s="161"/>
      <c r="B50" s="161"/>
      <c r="C50" s="163"/>
      <c r="D50" s="163"/>
      <c r="E50" s="163"/>
      <c r="F50" s="164"/>
      <c r="G50" s="163"/>
      <c r="H50" s="163"/>
      <c r="I50" s="163"/>
      <c r="J50" s="163"/>
      <c r="K50" s="163"/>
      <c r="L50" s="163"/>
      <c r="M50" s="163"/>
      <c r="N50" s="163"/>
      <c r="O50" s="163"/>
      <c r="P50" s="163"/>
    </row>
    <row r="51" spans="1:16" ht="15.75" customHeight="1" x14ac:dyDescent="0.25">
      <c r="A51" s="161"/>
      <c r="B51" s="161"/>
      <c r="C51" s="163"/>
      <c r="D51" s="163"/>
      <c r="E51" s="163"/>
      <c r="F51" s="164"/>
      <c r="G51" s="163"/>
      <c r="H51" s="163"/>
      <c r="I51" s="163"/>
      <c r="J51" s="163"/>
      <c r="K51" s="163"/>
      <c r="L51" s="163"/>
      <c r="M51" s="163"/>
      <c r="N51" s="163"/>
      <c r="O51" s="163"/>
      <c r="P51" s="163"/>
    </row>
    <row r="52" spans="1:16" ht="15.75" customHeight="1" x14ac:dyDescent="0.25">
      <c r="A52" s="161"/>
      <c r="B52" s="161"/>
      <c r="C52" s="163"/>
      <c r="D52" s="163"/>
      <c r="E52" s="163"/>
      <c r="F52" s="164"/>
      <c r="G52" s="163"/>
      <c r="H52" s="163"/>
      <c r="I52" s="163"/>
      <c r="J52" s="163"/>
      <c r="K52" s="163"/>
      <c r="L52" s="163"/>
      <c r="M52" s="163"/>
      <c r="N52" s="163"/>
      <c r="O52" s="163"/>
      <c r="P52" s="163"/>
    </row>
    <row r="53" spans="1:16" ht="15.75" customHeight="1" x14ac:dyDescent="0.25">
      <c r="A53" s="161"/>
      <c r="B53" s="161"/>
      <c r="C53" s="163"/>
      <c r="D53" s="163"/>
      <c r="E53" s="163"/>
      <c r="F53" s="164"/>
      <c r="G53" s="163"/>
      <c r="H53" s="163"/>
      <c r="I53" s="163"/>
      <c r="J53" s="163"/>
      <c r="K53" s="163"/>
      <c r="L53" s="163"/>
      <c r="M53" s="163"/>
      <c r="N53" s="163"/>
      <c r="O53" s="163"/>
      <c r="P53" s="163"/>
    </row>
    <row r="54" spans="1:16" ht="15.75" customHeight="1" x14ac:dyDescent="0.25">
      <c r="A54" s="161"/>
      <c r="B54" s="161"/>
      <c r="C54" s="163"/>
      <c r="D54" s="163"/>
      <c r="E54" s="163"/>
      <c r="F54" s="164"/>
      <c r="G54" s="163"/>
      <c r="H54" s="163"/>
      <c r="I54" s="163"/>
      <c r="J54" s="163"/>
      <c r="K54" s="163"/>
      <c r="L54" s="163"/>
      <c r="M54" s="163"/>
      <c r="N54" s="163"/>
      <c r="O54" s="163"/>
      <c r="P54" s="163"/>
    </row>
    <row r="55" spans="1:16" ht="15.75" customHeight="1" x14ac:dyDescent="0.25">
      <c r="A55" s="161"/>
      <c r="B55" s="161"/>
      <c r="C55" s="163"/>
      <c r="D55" s="163"/>
      <c r="E55" s="163"/>
      <c r="F55" s="164"/>
      <c r="G55" s="163"/>
      <c r="H55" s="163"/>
      <c r="I55" s="163"/>
      <c r="J55" s="163"/>
      <c r="K55" s="163"/>
      <c r="L55" s="163"/>
      <c r="M55" s="163"/>
      <c r="N55" s="163"/>
      <c r="O55" s="163"/>
      <c r="P55" s="163"/>
    </row>
    <row r="56" spans="1:16" ht="15.75" customHeight="1" x14ac:dyDescent="0.25">
      <c r="A56" s="161"/>
      <c r="B56" s="161"/>
      <c r="C56" s="163"/>
      <c r="D56" s="163"/>
      <c r="E56" s="163"/>
      <c r="F56" s="164"/>
      <c r="G56" s="163"/>
      <c r="H56" s="163"/>
      <c r="I56" s="163"/>
      <c r="J56" s="163"/>
      <c r="K56" s="163"/>
      <c r="L56" s="163"/>
      <c r="M56" s="163"/>
      <c r="N56" s="163"/>
      <c r="O56" s="163"/>
      <c r="P56" s="163"/>
    </row>
    <row r="57" spans="1:16" ht="15.75" customHeight="1" x14ac:dyDescent="0.25">
      <c r="A57" s="161"/>
      <c r="B57" s="161"/>
      <c r="C57" s="163"/>
      <c r="D57" s="163"/>
      <c r="E57" s="163"/>
      <c r="F57" s="164"/>
      <c r="G57" s="163"/>
      <c r="H57" s="163"/>
      <c r="I57" s="163"/>
      <c r="J57" s="163"/>
      <c r="K57" s="163"/>
      <c r="L57" s="163"/>
      <c r="M57" s="163"/>
      <c r="N57" s="163"/>
      <c r="O57" s="163"/>
      <c r="P57" s="163"/>
    </row>
    <row r="58" spans="1:16" ht="15.75" customHeight="1" x14ac:dyDescent="0.25">
      <c r="A58" s="161"/>
      <c r="B58" s="161"/>
      <c r="C58" s="163"/>
      <c r="D58" s="163"/>
      <c r="E58" s="163"/>
      <c r="F58" s="164"/>
      <c r="G58" s="163"/>
      <c r="H58" s="163"/>
      <c r="I58" s="163"/>
      <c r="J58" s="163"/>
      <c r="K58" s="163"/>
      <c r="L58" s="163"/>
      <c r="M58" s="163"/>
      <c r="N58" s="163"/>
      <c r="O58" s="163"/>
      <c r="P58" s="163"/>
    </row>
    <row r="59" spans="1:16" ht="15.75" customHeight="1" x14ac:dyDescent="0.25">
      <c r="A59" s="161"/>
      <c r="B59" s="161"/>
      <c r="C59" s="163"/>
      <c r="D59" s="163"/>
      <c r="E59" s="163"/>
      <c r="F59" s="164"/>
      <c r="G59" s="163"/>
      <c r="H59" s="163"/>
      <c r="I59" s="163"/>
      <c r="J59" s="163"/>
      <c r="K59" s="163"/>
      <c r="L59" s="163"/>
      <c r="M59" s="163"/>
      <c r="N59" s="163"/>
      <c r="O59" s="163"/>
      <c r="P59" s="163"/>
    </row>
    <row r="60" spans="1:16" ht="15.75" customHeight="1" x14ac:dyDescent="0.25">
      <c r="A60" s="161"/>
      <c r="B60" s="161"/>
      <c r="C60" s="163"/>
      <c r="D60" s="163"/>
      <c r="E60" s="163"/>
      <c r="F60" s="164"/>
      <c r="G60" s="163"/>
      <c r="H60" s="163"/>
      <c r="I60" s="163"/>
      <c r="J60" s="163"/>
      <c r="K60" s="163"/>
      <c r="L60" s="163"/>
      <c r="M60" s="163"/>
      <c r="N60" s="163"/>
      <c r="O60" s="163"/>
      <c r="P60" s="163"/>
    </row>
    <row r="61" spans="1:16" ht="15.75" customHeight="1" x14ac:dyDescent="0.25">
      <c r="A61" s="161"/>
      <c r="B61" s="161"/>
      <c r="C61" s="163"/>
      <c r="D61" s="163"/>
      <c r="E61" s="163"/>
      <c r="F61" s="164"/>
      <c r="G61" s="163"/>
      <c r="H61" s="163"/>
      <c r="I61" s="163"/>
      <c r="J61" s="163"/>
      <c r="K61" s="163"/>
      <c r="L61" s="163"/>
      <c r="M61" s="163"/>
      <c r="N61" s="163"/>
      <c r="O61" s="163"/>
      <c r="P61" s="163"/>
    </row>
    <row r="62" spans="1:16" ht="15.75" customHeight="1" x14ac:dyDescent="0.25">
      <c r="A62" s="161"/>
      <c r="B62" s="161"/>
      <c r="C62" s="163"/>
      <c r="D62" s="163"/>
      <c r="E62" s="163"/>
      <c r="F62" s="164"/>
      <c r="G62" s="163"/>
      <c r="H62" s="163"/>
      <c r="I62" s="163"/>
      <c r="J62" s="163"/>
      <c r="K62" s="163"/>
      <c r="L62" s="163"/>
      <c r="M62" s="163"/>
      <c r="N62" s="163"/>
      <c r="O62" s="163"/>
      <c r="P62" s="163"/>
    </row>
    <row r="63" spans="1:16" ht="15.75" customHeight="1" x14ac:dyDescent="0.25">
      <c r="A63" s="161"/>
      <c r="B63" s="161"/>
      <c r="C63" s="163"/>
      <c r="D63" s="163"/>
      <c r="E63" s="163"/>
      <c r="F63" s="164"/>
      <c r="G63" s="163"/>
      <c r="H63" s="163"/>
      <c r="I63" s="163"/>
      <c r="J63" s="163"/>
      <c r="K63" s="163"/>
      <c r="L63" s="163"/>
      <c r="M63" s="163"/>
      <c r="N63" s="163"/>
      <c r="O63" s="163"/>
      <c r="P63" s="163"/>
    </row>
    <row r="64" spans="1:16" ht="15.75" customHeight="1" x14ac:dyDescent="0.25">
      <c r="A64" s="161"/>
      <c r="B64" s="161"/>
      <c r="C64" s="163"/>
      <c r="D64" s="163"/>
      <c r="E64" s="163"/>
      <c r="F64" s="164"/>
      <c r="G64" s="163"/>
      <c r="H64" s="163"/>
      <c r="I64" s="163"/>
      <c r="J64" s="163"/>
      <c r="K64" s="163"/>
      <c r="L64" s="163"/>
      <c r="M64" s="163"/>
      <c r="N64" s="163"/>
      <c r="O64" s="163"/>
      <c r="P64" s="163"/>
    </row>
    <row r="65" spans="1:16" ht="15.75" customHeight="1" x14ac:dyDescent="0.25">
      <c r="A65" s="161"/>
      <c r="B65" s="161"/>
      <c r="C65" s="163"/>
      <c r="D65" s="163"/>
      <c r="E65" s="163"/>
      <c r="F65" s="164"/>
      <c r="G65" s="163"/>
      <c r="H65" s="163"/>
      <c r="I65" s="163"/>
      <c r="J65" s="163"/>
      <c r="K65" s="163"/>
      <c r="L65" s="163"/>
      <c r="M65" s="163"/>
      <c r="N65" s="163"/>
      <c r="O65" s="163"/>
      <c r="P65" s="163"/>
    </row>
    <row r="66" spans="1:16" ht="15.75" customHeight="1" x14ac:dyDescent="0.25">
      <c r="A66" s="161"/>
      <c r="B66" s="161"/>
      <c r="C66" s="163"/>
      <c r="D66" s="163"/>
      <c r="E66" s="163"/>
      <c r="F66" s="164"/>
      <c r="G66" s="163"/>
      <c r="H66" s="163"/>
      <c r="I66" s="163"/>
      <c r="J66" s="163"/>
      <c r="K66" s="163"/>
      <c r="L66" s="163"/>
      <c r="M66" s="163"/>
      <c r="N66" s="163"/>
      <c r="O66" s="163"/>
      <c r="P66" s="163"/>
    </row>
    <row r="67" spans="1:16" ht="15.75" customHeight="1" x14ac:dyDescent="0.25">
      <c r="A67" s="161"/>
      <c r="B67" s="161"/>
      <c r="C67" s="163"/>
      <c r="D67" s="163"/>
      <c r="E67" s="163"/>
      <c r="F67" s="164"/>
      <c r="G67" s="163"/>
      <c r="H67" s="163"/>
      <c r="I67" s="163"/>
      <c r="J67" s="163"/>
      <c r="K67" s="163"/>
      <c r="L67" s="163"/>
      <c r="M67" s="163"/>
      <c r="N67" s="163"/>
      <c r="O67" s="163"/>
      <c r="P67" s="163"/>
    </row>
    <row r="68" spans="1:16" ht="15.75" customHeight="1" x14ac:dyDescent="0.25">
      <c r="A68" s="161"/>
      <c r="B68" s="161"/>
      <c r="C68" s="163"/>
      <c r="D68" s="163"/>
      <c r="E68" s="163"/>
      <c r="F68" s="164"/>
      <c r="G68" s="163"/>
      <c r="H68" s="163"/>
      <c r="I68" s="163"/>
      <c r="J68" s="163"/>
      <c r="K68" s="163"/>
      <c r="L68" s="163"/>
      <c r="M68" s="163"/>
      <c r="N68" s="163"/>
      <c r="O68" s="163"/>
      <c r="P68" s="163"/>
    </row>
    <row r="69" spans="1:16" ht="15.75" customHeight="1" x14ac:dyDescent="0.25">
      <c r="A69" s="161"/>
      <c r="B69" s="161"/>
      <c r="C69" s="163"/>
      <c r="D69" s="163"/>
      <c r="E69" s="163"/>
      <c r="F69" s="164"/>
      <c r="G69" s="163"/>
      <c r="H69" s="163"/>
      <c r="I69" s="163"/>
      <c r="J69" s="163"/>
      <c r="K69" s="163"/>
      <c r="L69" s="163"/>
      <c r="M69" s="163"/>
      <c r="N69" s="163"/>
      <c r="O69" s="163"/>
      <c r="P69" s="163"/>
    </row>
    <row r="70" spans="1:16" ht="15.75" customHeight="1" x14ac:dyDescent="0.25">
      <c r="A70" s="161"/>
      <c r="B70" s="161"/>
      <c r="C70" s="163"/>
      <c r="D70" s="163"/>
      <c r="E70" s="163"/>
      <c r="F70" s="164"/>
      <c r="G70" s="163"/>
      <c r="H70" s="163"/>
      <c r="I70" s="163"/>
      <c r="J70" s="163"/>
      <c r="K70" s="163"/>
      <c r="L70" s="163"/>
      <c r="M70" s="163"/>
      <c r="N70" s="163"/>
      <c r="O70" s="163"/>
      <c r="P70" s="163"/>
    </row>
    <row r="71" spans="1:16" ht="15.75" customHeight="1" x14ac:dyDescent="0.25">
      <c r="A71" s="161"/>
      <c r="B71" s="161"/>
      <c r="C71" s="163"/>
      <c r="D71" s="163"/>
      <c r="E71" s="163"/>
      <c r="F71" s="164"/>
      <c r="G71" s="163"/>
      <c r="H71" s="163"/>
      <c r="I71" s="163"/>
      <c r="J71" s="163"/>
      <c r="K71" s="163"/>
      <c r="L71" s="163"/>
      <c r="M71" s="163"/>
      <c r="N71" s="163"/>
      <c r="O71" s="163"/>
      <c r="P71" s="163"/>
    </row>
    <row r="72" spans="1:16" ht="15.75" customHeight="1" x14ac:dyDescent="0.25">
      <c r="A72" s="161"/>
      <c r="B72" s="161"/>
      <c r="C72" s="163"/>
      <c r="D72" s="163"/>
      <c r="E72" s="163"/>
      <c r="F72" s="164"/>
      <c r="G72" s="163"/>
      <c r="H72" s="163"/>
      <c r="I72" s="163"/>
      <c r="J72" s="163"/>
      <c r="K72" s="163"/>
      <c r="L72" s="163"/>
      <c r="M72" s="163"/>
      <c r="N72" s="163"/>
      <c r="O72" s="163"/>
      <c r="P72" s="163"/>
    </row>
    <row r="73" spans="1:16" ht="15.75" customHeight="1" x14ac:dyDescent="0.25">
      <c r="A73" s="161"/>
      <c r="B73" s="161"/>
      <c r="C73" s="163"/>
      <c r="D73" s="163"/>
      <c r="E73" s="163"/>
      <c r="F73" s="164"/>
      <c r="G73" s="163"/>
      <c r="H73" s="163"/>
      <c r="I73" s="163"/>
      <c r="J73" s="163"/>
      <c r="K73" s="163"/>
      <c r="L73" s="163"/>
      <c r="M73" s="163"/>
      <c r="N73" s="163"/>
      <c r="O73" s="163"/>
      <c r="P73" s="163"/>
    </row>
    <row r="74" spans="1:16" ht="15.75" customHeight="1" x14ac:dyDescent="0.25">
      <c r="A74" s="161"/>
      <c r="B74" s="161"/>
      <c r="C74" s="163"/>
      <c r="D74" s="163"/>
      <c r="E74" s="163"/>
      <c r="F74" s="164"/>
      <c r="G74" s="163"/>
      <c r="H74" s="163"/>
      <c r="I74" s="163"/>
      <c r="J74" s="163"/>
      <c r="K74" s="163"/>
      <c r="L74" s="163"/>
      <c r="M74" s="163"/>
      <c r="N74" s="163"/>
      <c r="O74" s="163"/>
      <c r="P74" s="163"/>
    </row>
    <row r="75" spans="1:16" ht="15.75" customHeight="1" x14ac:dyDescent="0.25">
      <c r="A75" s="161"/>
      <c r="B75" s="161"/>
      <c r="C75" s="163"/>
      <c r="D75" s="163"/>
      <c r="E75" s="163"/>
      <c r="F75" s="164"/>
      <c r="G75" s="163"/>
      <c r="H75" s="163"/>
      <c r="I75" s="163"/>
      <c r="J75" s="163"/>
      <c r="K75" s="163"/>
      <c r="L75" s="163"/>
      <c r="M75" s="163"/>
      <c r="N75" s="163"/>
      <c r="O75" s="163"/>
      <c r="P75" s="163"/>
    </row>
    <row r="76" spans="1:16" ht="15.75" customHeight="1" x14ac:dyDescent="0.25">
      <c r="A76" s="161"/>
      <c r="B76" s="161"/>
      <c r="C76" s="163"/>
      <c r="D76" s="163"/>
      <c r="E76" s="163"/>
      <c r="F76" s="164"/>
      <c r="G76" s="163"/>
      <c r="H76" s="163"/>
      <c r="I76" s="163"/>
      <c r="J76" s="163"/>
      <c r="K76" s="163"/>
      <c r="L76" s="163"/>
      <c r="M76" s="163"/>
      <c r="N76" s="163"/>
      <c r="O76" s="163"/>
      <c r="P76" s="163"/>
    </row>
    <row r="77" spans="1:16" ht="15.75" customHeight="1" x14ac:dyDescent="0.25">
      <c r="A77" s="161"/>
      <c r="B77" s="161"/>
      <c r="C77" s="163"/>
      <c r="D77" s="163"/>
      <c r="E77" s="163"/>
      <c r="F77" s="164"/>
      <c r="G77" s="163"/>
      <c r="H77" s="163"/>
      <c r="I77" s="163"/>
      <c r="J77" s="163"/>
      <c r="K77" s="163"/>
      <c r="L77" s="163"/>
      <c r="M77" s="163"/>
      <c r="N77" s="163"/>
      <c r="O77" s="163"/>
      <c r="P77" s="163"/>
    </row>
    <row r="78" spans="1:16" ht="15.75" customHeight="1" x14ac:dyDescent="0.25">
      <c r="A78" s="161"/>
      <c r="B78" s="161"/>
      <c r="C78" s="163"/>
      <c r="D78" s="163"/>
      <c r="E78" s="163"/>
      <c r="F78" s="164"/>
      <c r="G78" s="163"/>
      <c r="H78" s="163"/>
      <c r="I78" s="163"/>
      <c r="J78" s="163"/>
      <c r="K78" s="163"/>
      <c r="L78" s="163"/>
      <c r="M78" s="163"/>
      <c r="N78" s="163"/>
      <c r="O78" s="163"/>
      <c r="P78" s="163"/>
    </row>
    <row r="79" spans="1:16" ht="15.75" customHeight="1" x14ac:dyDescent="0.25">
      <c r="A79" s="161"/>
      <c r="B79" s="161"/>
      <c r="C79" s="163"/>
      <c r="D79" s="163"/>
      <c r="E79" s="163"/>
      <c r="F79" s="164"/>
      <c r="G79" s="163"/>
      <c r="H79" s="163"/>
      <c r="I79" s="163"/>
      <c r="J79" s="163"/>
      <c r="K79" s="163"/>
      <c r="L79" s="163"/>
      <c r="M79" s="163"/>
      <c r="N79" s="163"/>
      <c r="O79" s="163"/>
      <c r="P79" s="163"/>
    </row>
    <row r="80" spans="1:16" ht="15.75" customHeight="1" x14ac:dyDescent="0.25">
      <c r="A80" s="161"/>
      <c r="B80" s="161"/>
      <c r="C80" s="163"/>
      <c r="D80" s="163"/>
      <c r="E80" s="163"/>
      <c r="F80" s="164"/>
      <c r="G80" s="163"/>
      <c r="H80" s="163"/>
      <c r="I80" s="163"/>
      <c r="J80" s="163"/>
      <c r="K80" s="163"/>
      <c r="L80" s="163"/>
      <c r="M80" s="163"/>
      <c r="N80" s="163"/>
      <c r="O80" s="163"/>
      <c r="P80" s="163"/>
    </row>
    <row r="81" spans="1:16" ht="15.75" customHeight="1" x14ac:dyDescent="0.25">
      <c r="A81" s="161"/>
      <c r="B81" s="161"/>
      <c r="C81" s="163"/>
      <c r="D81" s="163"/>
      <c r="E81" s="163"/>
      <c r="F81" s="164"/>
      <c r="G81" s="163"/>
      <c r="H81" s="163"/>
      <c r="I81" s="163"/>
      <c r="J81" s="163"/>
      <c r="K81" s="163"/>
      <c r="L81" s="163"/>
      <c r="M81" s="163"/>
      <c r="N81" s="163"/>
      <c r="O81" s="163"/>
      <c r="P81" s="163"/>
    </row>
    <row r="82" spans="1:16" ht="15.75" customHeight="1" x14ac:dyDescent="0.25">
      <c r="A82" s="161"/>
      <c r="B82" s="161"/>
      <c r="C82" s="163"/>
      <c r="D82" s="163"/>
      <c r="E82" s="163"/>
      <c r="F82" s="164"/>
      <c r="G82" s="163"/>
      <c r="H82" s="163"/>
      <c r="I82" s="163"/>
      <c r="J82" s="163"/>
      <c r="K82" s="163"/>
      <c r="L82" s="163"/>
      <c r="M82" s="163"/>
      <c r="N82" s="163"/>
      <c r="O82" s="163"/>
      <c r="P82" s="163"/>
    </row>
    <row r="83" spans="1:16" ht="15.75" customHeight="1" x14ac:dyDescent="0.25">
      <c r="A83" s="161"/>
      <c r="B83" s="161"/>
      <c r="C83" s="163"/>
      <c r="D83" s="163"/>
      <c r="E83" s="163"/>
      <c r="F83" s="164"/>
      <c r="G83" s="163"/>
      <c r="H83" s="163"/>
      <c r="I83" s="163"/>
      <c r="J83" s="163"/>
      <c r="K83" s="163"/>
      <c r="L83" s="163"/>
      <c r="M83" s="163"/>
      <c r="N83" s="163"/>
      <c r="O83" s="163"/>
      <c r="P83" s="163"/>
    </row>
    <row r="84" spans="1:16" ht="15.75" customHeight="1" x14ac:dyDescent="0.25">
      <c r="A84" s="161"/>
      <c r="B84" s="161"/>
      <c r="C84" s="163"/>
      <c r="D84" s="163"/>
      <c r="E84" s="163"/>
      <c r="F84" s="164"/>
      <c r="G84" s="163"/>
      <c r="H84" s="163"/>
      <c r="I84" s="163"/>
      <c r="J84" s="163"/>
      <c r="K84" s="163"/>
      <c r="L84" s="163"/>
      <c r="M84" s="163"/>
      <c r="N84" s="163"/>
      <c r="O84" s="163"/>
      <c r="P84" s="163"/>
    </row>
    <row r="85" spans="1:16" ht="15.75" customHeight="1" x14ac:dyDescent="0.25">
      <c r="A85" s="161"/>
      <c r="B85" s="161"/>
      <c r="C85" s="163"/>
      <c r="D85" s="163"/>
      <c r="E85" s="163"/>
      <c r="F85" s="164"/>
      <c r="G85" s="163"/>
      <c r="H85" s="163"/>
      <c r="I85" s="163"/>
      <c r="J85" s="163"/>
      <c r="K85" s="163"/>
      <c r="L85" s="163"/>
      <c r="M85" s="163"/>
      <c r="N85" s="163"/>
      <c r="O85" s="163"/>
      <c r="P85" s="163"/>
    </row>
    <row r="86" spans="1:16" ht="15.75" customHeight="1" x14ac:dyDescent="0.25">
      <c r="A86" s="161"/>
      <c r="B86" s="161"/>
      <c r="C86" s="163"/>
      <c r="D86" s="163"/>
      <c r="E86" s="163"/>
      <c r="F86" s="164"/>
      <c r="G86" s="163"/>
      <c r="H86" s="163"/>
      <c r="I86" s="163"/>
      <c r="J86" s="163"/>
      <c r="K86" s="163"/>
      <c r="L86" s="163"/>
      <c r="M86" s="163"/>
      <c r="N86" s="163"/>
      <c r="O86" s="163"/>
      <c r="P86" s="163"/>
    </row>
    <row r="87" spans="1:16" ht="15.75" customHeight="1" x14ac:dyDescent="0.25">
      <c r="A87" s="161"/>
      <c r="B87" s="161"/>
      <c r="C87" s="163"/>
      <c r="D87" s="163"/>
      <c r="E87" s="163"/>
      <c r="F87" s="164"/>
      <c r="G87" s="163"/>
      <c r="H87" s="163"/>
      <c r="I87" s="163"/>
      <c r="J87" s="163"/>
      <c r="K87" s="163"/>
      <c r="L87" s="163"/>
      <c r="M87" s="163"/>
      <c r="N87" s="163"/>
      <c r="O87" s="163"/>
      <c r="P87" s="163"/>
    </row>
    <row r="88" spans="1:16" ht="15.75" customHeight="1" x14ac:dyDescent="0.25">
      <c r="A88" s="161"/>
      <c r="B88" s="161"/>
      <c r="C88" s="163"/>
      <c r="D88" s="163"/>
      <c r="E88" s="163"/>
      <c r="F88" s="164"/>
      <c r="G88" s="163"/>
      <c r="H88" s="163"/>
      <c r="I88" s="163"/>
      <c r="J88" s="163"/>
      <c r="K88" s="163"/>
      <c r="L88" s="163"/>
      <c r="M88" s="163"/>
      <c r="N88" s="163"/>
      <c r="O88" s="163"/>
      <c r="P88" s="163"/>
    </row>
    <row r="89" spans="1:16" ht="15.75" customHeight="1" x14ac:dyDescent="0.25">
      <c r="A89" s="161"/>
      <c r="B89" s="161"/>
      <c r="C89" s="163"/>
      <c r="D89" s="163"/>
      <c r="E89" s="163"/>
      <c r="F89" s="164"/>
      <c r="G89" s="163"/>
      <c r="H89" s="163"/>
      <c r="I89" s="163"/>
      <c r="J89" s="163"/>
      <c r="K89" s="163"/>
      <c r="L89" s="163"/>
      <c r="M89" s="163"/>
      <c r="N89" s="163"/>
      <c r="O89" s="163"/>
      <c r="P89" s="163"/>
    </row>
    <row r="90" spans="1:16" ht="15.75" customHeight="1" x14ac:dyDescent="0.25">
      <c r="A90" s="161"/>
      <c r="B90" s="161"/>
      <c r="C90" s="163"/>
      <c r="D90" s="163"/>
      <c r="E90" s="163"/>
      <c r="F90" s="164"/>
      <c r="G90" s="163"/>
      <c r="H90" s="163"/>
      <c r="I90" s="163"/>
      <c r="J90" s="163"/>
      <c r="K90" s="163"/>
      <c r="L90" s="163"/>
      <c r="M90" s="163"/>
      <c r="N90" s="163"/>
      <c r="O90" s="163"/>
      <c r="P90" s="163"/>
    </row>
    <row r="91" spans="1:16" ht="15.75" customHeight="1" x14ac:dyDescent="0.25">
      <c r="A91" s="161"/>
      <c r="B91" s="161"/>
      <c r="C91" s="163"/>
      <c r="D91" s="163"/>
      <c r="E91" s="163"/>
      <c r="F91" s="164"/>
      <c r="G91" s="163"/>
      <c r="H91" s="163"/>
      <c r="I91" s="163"/>
      <c r="J91" s="163"/>
      <c r="K91" s="163"/>
      <c r="L91" s="163"/>
      <c r="M91" s="163"/>
      <c r="N91" s="163"/>
      <c r="O91" s="163"/>
      <c r="P91" s="163"/>
    </row>
    <row r="92" spans="1:16" ht="15.75" customHeight="1" x14ac:dyDescent="0.25">
      <c r="A92" s="161"/>
      <c r="B92" s="161"/>
      <c r="C92" s="163"/>
      <c r="D92" s="163"/>
      <c r="E92" s="163"/>
      <c r="F92" s="164"/>
      <c r="G92" s="163"/>
      <c r="H92" s="163"/>
      <c r="I92" s="163"/>
      <c r="J92" s="163"/>
      <c r="K92" s="163"/>
      <c r="L92" s="163"/>
      <c r="M92" s="163"/>
      <c r="N92" s="163"/>
      <c r="O92" s="163"/>
      <c r="P92" s="163"/>
    </row>
    <row r="93" spans="1:16" ht="15.75" customHeight="1" x14ac:dyDescent="0.25">
      <c r="A93" s="161"/>
      <c r="B93" s="161"/>
      <c r="C93" s="163"/>
      <c r="D93" s="163"/>
      <c r="E93" s="163"/>
      <c r="F93" s="164"/>
      <c r="G93" s="163"/>
      <c r="H93" s="163"/>
      <c r="I93" s="163"/>
      <c r="J93" s="163"/>
      <c r="K93" s="163"/>
      <c r="L93" s="163"/>
      <c r="M93" s="163"/>
      <c r="N93" s="163"/>
      <c r="O93" s="163"/>
      <c r="P93" s="163"/>
    </row>
    <row r="94" spans="1:16" ht="15.75" customHeight="1" x14ac:dyDescent="0.25">
      <c r="A94" s="161"/>
      <c r="B94" s="161"/>
      <c r="C94" s="163"/>
      <c r="D94" s="163"/>
      <c r="E94" s="163"/>
      <c r="F94" s="164"/>
      <c r="G94" s="163"/>
      <c r="H94" s="163"/>
      <c r="I94" s="163"/>
      <c r="J94" s="163"/>
      <c r="K94" s="163"/>
      <c r="L94" s="163"/>
      <c r="M94" s="163"/>
      <c r="N94" s="163"/>
      <c r="O94" s="163"/>
      <c r="P94" s="163"/>
    </row>
    <row r="95" spans="1:16" ht="15.75" customHeight="1" x14ac:dyDescent="0.25">
      <c r="A95" s="159"/>
      <c r="B95" s="138"/>
      <c r="F95" s="119"/>
    </row>
    <row r="96" spans="1:16" ht="15.75" customHeight="1" x14ac:dyDescent="0.25">
      <c r="A96" s="159"/>
      <c r="B96" s="138"/>
      <c r="F96" s="119"/>
    </row>
    <row r="97" spans="1:6" ht="15.75" customHeight="1" x14ac:dyDescent="0.25">
      <c r="A97" s="159"/>
      <c r="B97" s="138"/>
      <c r="F97" s="119"/>
    </row>
    <row r="98" spans="1:6" ht="15.75" customHeight="1" x14ac:dyDescent="0.25">
      <c r="A98" s="159"/>
      <c r="B98" s="138"/>
      <c r="F98" s="119"/>
    </row>
    <row r="99" spans="1:6" ht="15.75" customHeight="1" x14ac:dyDescent="0.25">
      <c r="A99" s="159"/>
      <c r="B99" s="138"/>
      <c r="F99" s="119"/>
    </row>
    <row r="100" spans="1:6" ht="15.75" customHeight="1" x14ac:dyDescent="0.25">
      <c r="A100" s="159"/>
      <c r="B100" s="138"/>
      <c r="F100" s="119"/>
    </row>
    <row r="101" spans="1:6" ht="15.75" customHeight="1" x14ac:dyDescent="0.25">
      <c r="A101" s="159"/>
      <c r="B101" s="138"/>
      <c r="F101" s="119"/>
    </row>
    <row r="102" spans="1:6" ht="15.75" customHeight="1" x14ac:dyDescent="0.25">
      <c r="A102" s="159"/>
      <c r="B102" s="138"/>
      <c r="F102" s="119"/>
    </row>
    <row r="103" spans="1:6" ht="15.75" customHeight="1" x14ac:dyDescent="0.25">
      <c r="A103" s="159"/>
      <c r="B103" s="138"/>
      <c r="F103" s="119"/>
    </row>
    <row r="104" spans="1:6" ht="15.75" customHeight="1" x14ac:dyDescent="0.25">
      <c r="A104" s="159"/>
      <c r="B104" s="138"/>
      <c r="F104" s="119"/>
    </row>
    <row r="105" spans="1:6" ht="15.75" customHeight="1" x14ac:dyDescent="0.25">
      <c r="A105" s="159"/>
      <c r="B105" s="138"/>
      <c r="F105" s="119"/>
    </row>
    <row r="106" spans="1:6" ht="15.75" customHeight="1" x14ac:dyDescent="0.25">
      <c r="A106" s="159"/>
      <c r="B106" s="138"/>
      <c r="F106" s="119"/>
    </row>
    <row r="107" spans="1:6" ht="15.75" customHeight="1" x14ac:dyDescent="0.25">
      <c r="A107" s="159"/>
      <c r="B107" s="138"/>
      <c r="F107" s="119"/>
    </row>
    <row r="108" spans="1:6" ht="15.75" customHeight="1" x14ac:dyDescent="0.25">
      <c r="A108" s="159"/>
      <c r="B108" s="138"/>
      <c r="F108" s="119"/>
    </row>
    <row r="109" spans="1:6" ht="15.75" customHeight="1" x14ac:dyDescent="0.25">
      <c r="A109" s="159"/>
      <c r="B109" s="138"/>
      <c r="F109" s="119"/>
    </row>
    <row r="110" spans="1:6" ht="15.75" customHeight="1" x14ac:dyDescent="0.25">
      <c r="A110" s="159"/>
      <c r="B110" s="138"/>
      <c r="F110" s="119"/>
    </row>
    <row r="111" spans="1:6" ht="15.75" customHeight="1" x14ac:dyDescent="0.25">
      <c r="A111" s="159"/>
      <c r="B111" s="138"/>
      <c r="F111" s="119"/>
    </row>
    <row r="112" spans="1:6" ht="15.75" customHeight="1" x14ac:dyDescent="0.25">
      <c r="A112" s="159"/>
      <c r="B112" s="138"/>
      <c r="F112" s="119"/>
    </row>
    <row r="113" spans="1:6" ht="15.75" customHeight="1" x14ac:dyDescent="0.25">
      <c r="A113" s="159"/>
      <c r="B113" s="138"/>
      <c r="F113" s="119"/>
    </row>
    <row r="114" spans="1:6" ht="15.75" customHeight="1" x14ac:dyDescent="0.25">
      <c r="A114" s="159"/>
      <c r="B114" s="138"/>
      <c r="F114" s="119"/>
    </row>
    <row r="115" spans="1:6" ht="15.75" customHeight="1" x14ac:dyDescent="0.25">
      <c r="A115" s="159"/>
      <c r="B115" s="138"/>
      <c r="F115" s="119"/>
    </row>
    <row r="116" spans="1:6" ht="15.75" customHeight="1" x14ac:dyDescent="0.25">
      <c r="A116" s="159"/>
      <c r="B116" s="138"/>
      <c r="F116" s="119"/>
    </row>
    <row r="117" spans="1:6" ht="15.75" customHeight="1" x14ac:dyDescent="0.25">
      <c r="A117" s="159"/>
      <c r="B117" s="138"/>
      <c r="F117" s="119"/>
    </row>
    <row r="118" spans="1:6" ht="15.75" customHeight="1" x14ac:dyDescent="0.25">
      <c r="A118" s="159"/>
      <c r="B118" s="138"/>
      <c r="F118" s="119"/>
    </row>
    <row r="119" spans="1:6" ht="15.75" customHeight="1" x14ac:dyDescent="0.25">
      <c r="A119" s="159"/>
      <c r="B119" s="138"/>
      <c r="F119" s="119"/>
    </row>
    <row r="120" spans="1:6" ht="15.75" customHeight="1" x14ac:dyDescent="0.25">
      <c r="A120" s="159"/>
      <c r="B120" s="138"/>
      <c r="F120" s="119"/>
    </row>
    <row r="121" spans="1:6" ht="15.75" customHeight="1" x14ac:dyDescent="0.25">
      <c r="A121" s="159"/>
      <c r="B121" s="138"/>
      <c r="F121" s="119"/>
    </row>
    <row r="122" spans="1:6" ht="15.75" customHeight="1" x14ac:dyDescent="0.25">
      <c r="A122" s="159"/>
      <c r="B122" s="138"/>
      <c r="F122" s="119"/>
    </row>
    <row r="123" spans="1:6" ht="15.75" customHeight="1" x14ac:dyDescent="0.25">
      <c r="A123" s="159"/>
      <c r="B123" s="138"/>
      <c r="F123" s="119"/>
    </row>
    <row r="124" spans="1:6" ht="15.75" customHeight="1" x14ac:dyDescent="0.25">
      <c r="A124" s="159"/>
      <c r="B124" s="138"/>
      <c r="F124" s="119"/>
    </row>
    <row r="125" spans="1:6" ht="15.75" customHeight="1" x14ac:dyDescent="0.25">
      <c r="A125" s="159"/>
      <c r="B125" s="138"/>
      <c r="F125" s="119"/>
    </row>
    <row r="126" spans="1:6" ht="15.75" customHeight="1" x14ac:dyDescent="0.25">
      <c r="A126" s="159"/>
      <c r="B126" s="138"/>
      <c r="F126" s="119"/>
    </row>
    <row r="127" spans="1:6" ht="15.75" customHeight="1" x14ac:dyDescent="0.25">
      <c r="A127" s="159"/>
      <c r="B127" s="138"/>
      <c r="F127" s="119"/>
    </row>
    <row r="128" spans="1:6" ht="15.75" customHeight="1" x14ac:dyDescent="0.25">
      <c r="A128" s="159"/>
      <c r="B128" s="138"/>
      <c r="F128" s="119"/>
    </row>
    <row r="129" spans="1:6" ht="15.75" customHeight="1" x14ac:dyDescent="0.25">
      <c r="A129" s="159"/>
      <c r="B129" s="138"/>
      <c r="F129" s="119"/>
    </row>
    <row r="130" spans="1:6" ht="15.75" customHeight="1" x14ac:dyDescent="0.25">
      <c r="A130" s="159"/>
      <c r="B130" s="138"/>
      <c r="F130" s="119"/>
    </row>
    <row r="131" spans="1:6" ht="15.75" customHeight="1" x14ac:dyDescent="0.25">
      <c r="A131" s="159"/>
      <c r="B131" s="138"/>
      <c r="F131" s="119"/>
    </row>
    <row r="132" spans="1:6" ht="15.75" customHeight="1" x14ac:dyDescent="0.25">
      <c r="A132" s="159"/>
      <c r="B132" s="138"/>
      <c r="F132" s="119"/>
    </row>
    <row r="133" spans="1:6" ht="15.75" customHeight="1" x14ac:dyDescent="0.25">
      <c r="A133" s="159"/>
      <c r="B133" s="138"/>
      <c r="F133" s="119"/>
    </row>
    <row r="134" spans="1:6" ht="15.75" customHeight="1" x14ac:dyDescent="0.25">
      <c r="A134" s="159"/>
      <c r="B134" s="138"/>
      <c r="F134" s="119"/>
    </row>
    <row r="135" spans="1:6" ht="15.75" customHeight="1" x14ac:dyDescent="0.25">
      <c r="A135" s="159"/>
      <c r="B135" s="138"/>
      <c r="F135" s="119"/>
    </row>
    <row r="136" spans="1:6" ht="15.75" customHeight="1" x14ac:dyDescent="0.25">
      <c r="A136" s="159"/>
      <c r="B136" s="138"/>
      <c r="F136" s="119"/>
    </row>
    <row r="137" spans="1:6" ht="15.75" customHeight="1" x14ac:dyDescent="0.25">
      <c r="A137" s="159"/>
      <c r="B137" s="138"/>
      <c r="F137" s="119"/>
    </row>
    <row r="138" spans="1:6" ht="15.75" customHeight="1" x14ac:dyDescent="0.25">
      <c r="A138" s="159"/>
      <c r="B138" s="138"/>
      <c r="F138" s="119"/>
    </row>
    <row r="139" spans="1:6" ht="15.75" customHeight="1" x14ac:dyDescent="0.25">
      <c r="A139" s="159"/>
      <c r="B139" s="138"/>
      <c r="F139" s="119"/>
    </row>
    <row r="140" spans="1:6" ht="15.75" customHeight="1" x14ac:dyDescent="0.25">
      <c r="A140" s="159"/>
      <c r="B140" s="138"/>
      <c r="F140" s="119"/>
    </row>
    <row r="141" spans="1:6" ht="15.75" customHeight="1" x14ac:dyDescent="0.25">
      <c r="A141" s="159"/>
      <c r="B141" s="138"/>
      <c r="F141" s="119"/>
    </row>
    <row r="142" spans="1:6" ht="15.75" customHeight="1" x14ac:dyDescent="0.25">
      <c r="A142" s="159"/>
      <c r="B142" s="138"/>
      <c r="F142" s="119"/>
    </row>
    <row r="143" spans="1:6" ht="15.75" customHeight="1" x14ac:dyDescent="0.25">
      <c r="A143" s="159"/>
      <c r="B143" s="138"/>
      <c r="F143" s="119"/>
    </row>
    <row r="144" spans="1:6" ht="15.75" customHeight="1" x14ac:dyDescent="0.25">
      <c r="A144" s="159"/>
      <c r="B144" s="138"/>
      <c r="F144" s="119"/>
    </row>
    <row r="145" spans="1:6" ht="15.75" customHeight="1" x14ac:dyDescent="0.25">
      <c r="A145" s="159"/>
      <c r="B145" s="138"/>
      <c r="F145" s="119"/>
    </row>
    <row r="146" spans="1:6" ht="15.75" customHeight="1" x14ac:dyDescent="0.25">
      <c r="A146" s="159"/>
      <c r="B146" s="138"/>
      <c r="F146" s="119"/>
    </row>
    <row r="147" spans="1:6" ht="15.75" customHeight="1" x14ac:dyDescent="0.25">
      <c r="A147" s="159"/>
      <c r="B147" s="138"/>
      <c r="F147" s="119"/>
    </row>
    <row r="148" spans="1:6" ht="15.75" customHeight="1" x14ac:dyDescent="0.25">
      <c r="A148" s="159"/>
      <c r="B148" s="138"/>
      <c r="F148" s="119"/>
    </row>
    <row r="149" spans="1:6" ht="15.75" customHeight="1" x14ac:dyDescent="0.25">
      <c r="A149" s="159"/>
      <c r="B149" s="138"/>
      <c r="F149" s="119"/>
    </row>
    <row r="150" spans="1:6" ht="15.75" customHeight="1" x14ac:dyDescent="0.25">
      <c r="A150" s="159"/>
      <c r="B150" s="138"/>
      <c r="F150" s="119"/>
    </row>
    <row r="151" spans="1:6" ht="15.75" customHeight="1" x14ac:dyDescent="0.25">
      <c r="A151" s="159"/>
      <c r="B151" s="138"/>
      <c r="F151" s="119"/>
    </row>
    <row r="152" spans="1:6" ht="15.75" customHeight="1" x14ac:dyDescent="0.25">
      <c r="A152" s="159"/>
      <c r="B152" s="138"/>
      <c r="F152" s="119"/>
    </row>
    <row r="153" spans="1:6" ht="15.75" customHeight="1" x14ac:dyDescent="0.25">
      <c r="A153" s="159"/>
      <c r="B153" s="138"/>
      <c r="F153" s="119"/>
    </row>
    <row r="154" spans="1:6" ht="15.75" customHeight="1" x14ac:dyDescent="0.25">
      <c r="A154" s="159"/>
      <c r="B154" s="138"/>
      <c r="F154" s="119"/>
    </row>
    <row r="155" spans="1:6" ht="15.75" customHeight="1" x14ac:dyDescent="0.25">
      <c r="A155" s="159"/>
      <c r="B155" s="138"/>
      <c r="F155" s="119"/>
    </row>
    <row r="156" spans="1:6" ht="15.75" customHeight="1" x14ac:dyDescent="0.25">
      <c r="A156" s="159"/>
      <c r="B156" s="138"/>
      <c r="F156" s="119"/>
    </row>
    <row r="157" spans="1:6" ht="15.75" customHeight="1" x14ac:dyDescent="0.25">
      <c r="A157" s="159"/>
      <c r="B157" s="138"/>
      <c r="F157" s="119"/>
    </row>
    <row r="158" spans="1:6" ht="15.75" customHeight="1" x14ac:dyDescent="0.25">
      <c r="A158" s="159"/>
      <c r="B158" s="138"/>
      <c r="F158" s="119"/>
    </row>
    <row r="159" spans="1:6" ht="15.75" customHeight="1" x14ac:dyDescent="0.25">
      <c r="A159" s="159"/>
      <c r="B159" s="138"/>
      <c r="F159" s="119"/>
    </row>
    <row r="160" spans="1:6" ht="15.75" customHeight="1" x14ac:dyDescent="0.25">
      <c r="A160" s="159"/>
      <c r="B160" s="138"/>
      <c r="F160" s="119"/>
    </row>
    <row r="161" spans="1:6" ht="15.75" customHeight="1" x14ac:dyDescent="0.25">
      <c r="A161" s="159"/>
      <c r="B161" s="138"/>
      <c r="F161" s="119"/>
    </row>
    <row r="162" spans="1:6" ht="15.75" customHeight="1" x14ac:dyDescent="0.25">
      <c r="A162" s="159"/>
      <c r="B162" s="138"/>
      <c r="F162" s="119"/>
    </row>
    <row r="163" spans="1:6" ht="15.75" customHeight="1" x14ac:dyDescent="0.25">
      <c r="A163" s="159"/>
      <c r="B163" s="138"/>
      <c r="F163" s="119"/>
    </row>
    <row r="164" spans="1:6" ht="15.75" customHeight="1" x14ac:dyDescent="0.25">
      <c r="A164" s="159"/>
      <c r="B164" s="138"/>
      <c r="F164" s="119"/>
    </row>
    <row r="165" spans="1:6" ht="15.75" customHeight="1" x14ac:dyDescent="0.25">
      <c r="A165" s="159"/>
      <c r="B165" s="138"/>
      <c r="F165" s="119"/>
    </row>
    <row r="166" spans="1:6" ht="15.75" customHeight="1" x14ac:dyDescent="0.25">
      <c r="A166" s="159"/>
      <c r="B166" s="138"/>
      <c r="F166" s="119"/>
    </row>
    <row r="167" spans="1:6" ht="15.75" customHeight="1" x14ac:dyDescent="0.25">
      <c r="A167" s="159"/>
      <c r="B167" s="138"/>
      <c r="F167" s="119"/>
    </row>
    <row r="168" spans="1:6" ht="15.75" customHeight="1" x14ac:dyDescent="0.25">
      <c r="A168" s="159"/>
      <c r="B168" s="138"/>
      <c r="F168" s="119"/>
    </row>
    <row r="169" spans="1:6" ht="15.75" customHeight="1" x14ac:dyDescent="0.25">
      <c r="A169" s="159"/>
      <c r="B169" s="138"/>
      <c r="F169" s="119"/>
    </row>
    <row r="170" spans="1:6" ht="15.75" customHeight="1" x14ac:dyDescent="0.25">
      <c r="A170" s="159"/>
      <c r="B170" s="138"/>
      <c r="F170" s="119"/>
    </row>
    <row r="171" spans="1:6" ht="15.75" customHeight="1" x14ac:dyDescent="0.25">
      <c r="A171" s="159"/>
      <c r="B171" s="138"/>
      <c r="F171" s="119"/>
    </row>
    <row r="172" spans="1:6" ht="15.75" customHeight="1" x14ac:dyDescent="0.25">
      <c r="A172" s="159"/>
      <c r="B172" s="138"/>
      <c r="F172" s="119"/>
    </row>
    <row r="173" spans="1:6" ht="15.75" customHeight="1" x14ac:dyDescent="0.25">
      <c r="A173" s="159"/>
      <c r="B173" s="138"/>
      <c r="F173" s="119"/>
    </row>
    <row r="174" spans="1:6" ht="15.75" customHeight="1" x14ac:dyDescent="0.25">
      <c r="A174" s="159"/>
      <c r="B174" s="138"/>
      <c r="F174" s="119"/>
    </row>
    <row r="175" spans="1:6" ht="15.75" customHeight="1" x14ac:dyDescent="0.25">
      <c r="A175" s="159"/>
      <c r="B175" s="138"/>
      <c r="F175" s="119"/>
    </row>
    <row r="176" spans="1:6" ht="15.75" customHeight="1" x14ac:dyDescent="0.25">
      <c r="A176" s="159"/>
      <c r="B176" s="138"/>
      <c r="F176" s="119"/>
    </row>
    <row r="177" spans="1:6" ht="15.75" customHeight="1" x14ac:dyDescent="0.25">
      <c r="A177" s="159"/>
      <c r="B177" s="138"/>
      <c r="F177" s="119"/>
    </row>
    <row r="178" spans="1:6" ht="15.75" customHeight="1" x14ac:dyDescent="0.25">
      <c r="A178" s="159"/>
      <c r="B178" s="138"/>
      <c r="F178" s="119"/>
    </row>
    <row r="179" spans="1:6" ht="15.75" customHeight="1" x14ac:dyDescent="0.25">
      <c r="A179" s="159"/>
      <c r="B179" s="138"/>
      <c r="F179" s="119"/>
    </row>
    <row r="180" spans="1:6" ht="15.75" customHeight="1" x14ac:dyDescent="0.25">
      <c r="A180" s="159"/>
      <c r="B180" s="138"/>
      <c r="F180" s="119"/>
    </row>
    <row r="181" spans="1:6" ht="15.75" customHeight="1" x14ac:dyDescent="0.25">
      <c r="A181" s="159"/>
      <c r="B181" s="138"/>
      <c r="F181" s="119"/>
    </row>
    <row r="182" spans="1:6" ht="15.75" customHeight="1" x14ac:dyDescent="0.25">
      <c r="A182" s="159"/>
      <c r="B182" s="138"/>
      <c r="F182" s="119"/>
    </row>
    <row r="183" spans="1:6" ht="15.75" customHeight="1" x14ac:dyDescent="0.25">
      <c r="A183" s="159"/>
      <c r="B183" s="138"/>
      <c r="F183" s="119"/>
    </row>
    <row r="184" spans="1:6" ht="15.75" customHeight="1" x14ac:dyDescent="0.25">
      <c r="A184" s="159"/>
      <c r="B184" s="138"/>
      <c r="F184" s="119"/>
    </row>
    <row r="185" spans="1:6" ht="15.75" customHeight="1" x14ac:dyDescent="0.25">
      <c r="A185" s="159"/>
      <c r="B185" s="138"/>
      <c r="F185" s="119"/>
    </row>
    <row r="186" spans="1:6" ht="15.75" customHeight="1" x14ac:dyDescent="0.25">
      <c r="A186" s="159"/>
      <c r="B186" s="138"/>
      <c r="F186" s="119"/>
    </row>
    <row r="187" spans="1:6" ht="15.75" customHeight="1" x14ac:dyDescent="0.25">
      <c r="A187" s="159"/>
      <c r="B187" s="138"/>
      <c r="F187" s="119"/>
    </row>
    <row r="188" spans="1:6" ht="15.75" customHeight="1" x14ac:dyDescent="0.25">
      <c r="A188" s="159"/>
      <c r="B188" s="138"/>
      <c r="F188" s="119"/>
    </row>
    <row r="189" spans="1:6" ht="15.75" customHeight="1" x14ac:dyDescent="0.25">
      <c r="A189" s="159"/>
      <c r="B189" s="138"/>
      <c r="F189" s="119"/>
    </row>
    <row r="190" spans="1:6" ht="15.75" customHeight="1" x14ac:dyDescent="0.25">
      <c r="A190" s="159"/>
      <c r="B190" s="138"/>
      <c r="F190" s="119"/>
    </row>
    <row r="191" spans="1:6" ht="15.75" customHeight="1" x14ac:dyDescent="0.25">
      <c r="A191" s="159"/>
      <c r="B191" s="138"/>
      <c r="F191" s="119"/>
    </row>
    <row r="192" spans="1:6" ht="15.75" customHeight="1" x14ac:dyDescent="0.25">
      <c r="A192" s="159"/>
      <c r="B192" s="138"/>
      <c r="F192" s="119"/>
    </row>
    <row r="193" spans="1:6" ht="15.75" customHeight="1" x14ac:dyDescent="0.25">
      <c r="A193" s="159"/>
      <c r="B193" s="138"/>
      <c r="F193" s="119"/>
    </row>
    <row r="194" spans="1:6" ht="15.75" customHeight="1" x14ac:dyDescent="0.25">
      <c r="A194" s="159"/>
      <c r="B194" s="138"/>
      <c r="F194" s="119"/>
    </row>
    <row r="195" spans="1:6" ht="15.75" customHeight="1" x14ac:dyDescent="0.25">
      <c r="A195" s="159"/>
      <c r="B195" s="138"/>
      <c r="F195" s="119"/>
    </row>
    <row r="196" spans="1:6" ht="15.75" customHeight="1" x14ac:dyDescent="0.25">
      <c r="A196" s="159"/>
      <c r="B196" s="138"/>
      <c r="F196" s="119"/>
    </row>
    <row r="197" spans="1:6" ht="15.75" customHeight="1" x14ac:dyDescent="0.25">
      <c r="A197" s="159"/>
      <c r="B197" s="138"/>
      <c r="F197" s="119"/>
    </row>
    <row r="198" spans="1:6" ht="15.75" customHeight="1" x14ac:dyDescent="0.25">
      <c r="A198" s="159"/>
      <c r="B198" s="138"/>
      <c r="F198" s="119"/>
    </row>
    <row r="199" spans="1:6" ht="15.75" customHeight="1" x14ac:dyDescent="0.25">
      <c r="A199" s="159"/>
      <c r="B199" s="138"/>
      <c r="F199" s="119"/>
    </row>
    <row r="200" spans="1:6" ht="15.75" customHeight="1" x14ac:dyDescent="0.25">
      <c r="A200" s="159"/>
      <c r="B200" s="138"/>
      <c r="F200" s="119"/>
    </row>
    <row r="201" spans="1:6" ht="15.75" customHeight="1" x14ac:dyDescent="0.25">
      <c r="A201" s="159"/>
      <c r="B201" s="138"/>
      <c r="F201" s="119"/>
    </row>
    <row r="202" spans="1:6" ht="15.75" customHeight="1" x14ac:dyDescent="0.25">
      <c r="A202" s="159"/>
      <c r="B202" s="138"/>
      <c r="F202" s="119"/>
    </row>
    <row r="203" spans="1:6" ht="15.75" customHeight="1" x14ac:dyDescent="0.25">
      <c r="A203" s="159"/>
      <c r="B203" s="138"/>
      <c r="F203" s="119"/>
    </row>
    <row r="204" spans="1:6" ht="15.75" customHeight="1" x14ac:dyDescent="0.25">
      <c r="A204" s="159"/>
      <c r="B204" s="138"/>
      <c r="F204" s="119"/>
    </row>
    <row r="205" spans="1:6" ht="15.75" customHeight="1" x14ac:dyDescent="0.25">
      <c r="A205" s="159"/>
      <c r="B205" s="138"/>
      <c r="F205" s="119"/>
    </row>
    <row r="206" spans="1:6" ht="15.75" customHeight="1" x14ac:dyDescent="0.25">
      <c r="A206" s="159"/>
      <c r="B206" s="138"/>
      <c r="F206" s="119"/>
    </row>
    <row r="207" spans="1:6" ht="15.75" customHeight="1" x14ac:dyDescent="0.25">
      <c r="A207" s="159"/>
      <c r="B207" s="138"/>
      <c r="F207" s="119"/>
    </row>
    <row r="208" spans="1:6" ht="15.75" customHeight="1" x14ac:dyDescent="0.25">
      <c r="A208" s="159"/>
      <c r="B208" s="138"/>
      <c r="F208" s="119"/>
    </row>
    <row r="209" spans="1:6" ht="15.75" customHeight="1" x14ac:dyDescent="0.25">
      <c r="A209" s="159"/>
      <c r="B209" s="138"/>
      <c r="F209" s="119"/>
    </row>
    <row r="210" spans="1:6" ht="15.75" customHeight="1" x14ac:dyDescent="0.25">
      <c r="A210" s="159"/>
      <c r="B210" s="138"/>
      <c r="F210" s="119"/>
    </row>
    <row r="211" spans="1:6" ht="15.75" customHeight="1" x14ac:dyDescent="0.25">
      <c r="A211" s="159"/>
      <c r="B211" s="138"/>
      <c r="F211" s="119"/>
    </row>
    <row r="212" spans="1:6" ht="15.75" customHeight="1" x14ac:dyDescent="0.25">
      <c r="A212" s="159"/>
      <c r="B212" s="138"/>
      <c r="F212" s="119"/>
    </row>
    <row r="213" spans="1:6" ht="15.75" customHeight="1" x14ac:dyDescent="0.25">
      <c r="A213" s="159"/>
      <c r="B213" s="138"/>
      <c r="F213" s="119"/>
    </row>
    <row r="214" spans="1:6" ht="15.75" customHeight="1" x14ac:dyDescent="0.25">
      <c r="A214" s="159"/>
      <c r="B214" s="138"/>
      <c r="F214" s="119"/>
    </row>
    <row r="215" spans="1:6" ht="15.75" customHeight="1" x14ac:dyDescent="0.25">
      <c r="A215" s="159"/>
      <c r="B215" s="138"/>
      <c r="F215" s="119"/>
    </row>
    <row r="216" spans="1:6" ht="15.75" customHeight="1" x14ac:dyDescent="0.25">
      <c r="A216" s="159"/>
      <c r="B216" s="138"/>
      <c r="F216" s="119"/>
    </row>
    <row r="217" spans="1:6" ht="15.75" customHeight="1" x14ac:dyDescent="0.25">
      <c r="A217" s="159"/>
      <c r="B217" s="138"/>
      <c r="F217" s="119"/>
    </row>
    <row r="218" spans="1:6" ht="15.75" customHeight="1" x14ac:dyDescent="0.25">
      <c r="A218" s="159"/>
      <c r="B218" s="138"/>
      <c r="F218" s="119"/>
    </row>
    <row r="219" spans="1:6" ht="15.75" customHeight="1" x14ac:dyDescent="0.25">
      <c r="A219" s="159"/>
      <c r="B219" s="138"/>
      <c r="F219" s="119"/>
    </row>
    <row r="220" spans="1:6" ht="15.75" customHeight="1" x14ac:dyDescent="0.25">
      <c r="A220" s="159"/>
      <c r="B220" s="138"/>
      <c r="F220" s="119"/>
    </row>
    <row r="221" spans="1:6" ht="15.75" customHeight="1" x14ac:dyDescent="0.25">
      <c r="A221" s="159"/>
      <c r="B221" s="138"/>
      <c r="F221" s="119"/>
    </row>
    <row r="222" spans="1:6" ht="15.75" customHeight="1" x14ac:dyDescent="0.25">
      <c r="A222" s="159"/>
      <c r="B222" s="138"/>
      <c r="F222" s="119"/>
    </row>
    <row r="223" spans="1:6" ht="15.75" customHeight="1" x14ac:dyDescent="0.25">
      <c r="A223" s="159"/>
      <c r="B223" s="138"/>
      <c r="F223" s="119"/>
    </row>
    <row r="224" spans="1:6" ht="15.75" customHeight="1" x14ac:dyDescent="0.25">
      <c r="A224" s="159"/>
      <c r="B224" s="138"/>
      <c r="F224" s="119"/>
    </row>
    <row r="225" spans="1:6" ht="15.75" customHeight="1" x14ac:dyDescent="0.25">
      <c r="A225" s="159"/>
      <c r="B225" s="138"/>
      <c r="F225" s="119"/>
    </row>
    <row r="226" spans="1:6" ht="15.75" customHeight="1" x14ac:dyDescent="0.25">
      <c r="A226" s="159"/>
      <c r="B226" s="138"/>
      <c r="F226" s="119"/>
    </row>
    <row r="227" spans="1:6" ht="15.75" customHeight="1" x14ac:dyDescent="0.25">
      <c r="A227" s="159"/>
      <c r="B227" s="138"/>
      <c r="F227" s="119"/>
    </row>
    <row r="228" spans="1:6" ht="15.75" customHeight="1" x14ac:dyDescent="0.25">
      <c r="A228" s="159"/>
      <c r="B228" s="138"/>
      <c r="F228" s="119"/>
    </row>
    <row r="229" spans="1:6" ht="15.75" customHeight="1" x14ac:dyDescent="0.25">
      <c r="A229" s="159"/>
      <c r="B229" s="138"/>
      <c r="F229" s="119"/>
    </row>
    <row r="230" spans="1:6" ht="15.75" customHeight="1" x14ac:dyDescent="0.25">
      <c r="A230" s="159"/>
      <c r="B230" s="138"/>
      <c r="F230" s="119"/>
    </row>
    <row r="231" spans="1:6" ht="15.75" customHeight="1" x14ac:dyDescent="0.25">
      <c r="A231" s="159"/>
      <c r="B231" s="138"/>
      <c r="F231" s="119"/>
    </row>
    <row r="232" spans="1:6" ht="15.75" customHeight="1" x14ac:dyDescent="0.25">
      <c r="A232" s="159"/>
      <c r="B232" s="138"/>
      <c r="F232" s="119"/>
    </row>
    <row r="233" spans="1:6" ht="15.75" customHeight="1" x14ac:dyDescent="0.25">
      <c r="A233" s="159"/>
      <c r="B233" s="138"/>
      <c r="F233" s="119"/>
    </row>
    <row r="234" spans="1:6" ht="15.75" customHeight="1" x14ac:dyDescent="0.25">
      <c r="A234" s="159"/>
      <c r="B234" s="138"/>
      <c r="F234" s="119"/>
    </row>
    <row r="235" spans="1:6" ht="15.75" customHeight="1" x14ac:dyDescent="0.25">
      <c r="A235" s="159"/>
      <c r="B235" s="138"/>
      <c r="F235" s="119"/>
    </row>
    <row r="236" spans="1:6" ht="15.75" customHeight="1" x14ac:dyDescent="0.25">
      <c r="A236" s="159"/>
      <c r="B236" s="138"/>
      <c r="F236" s="119"/>
    </row>
    <row r="237" spans="1:6" ht="15.75" customHeight="1" x14ac:dyDescent="0.25">
      <c r="A237" s="159"/>
      <c r="B237" s="138"/>
      <c r="F237" s="119"/>
    </row>
    <row r="238" spans="1:6" ht="15.75" customHeight="1" x14ac:dyDescent="0.25">
      <c r="A238" s="159"/>
      <c r="B238" s="138"/>
      <c r="F238" s="119"/>
    </row>
    <row r="239" spans="1:6" ht="15.75" customHeight="1" x14ac:dyDescent="0.25">
      <c r="A239" s="159"/>
      <c r="B239" s="138"/>
      <c r="F239" s="119"/>
    </row>
    <row r="240" spans="1:6" ht="15.75" customHeight="1" x14ac:dyDescent="0.25">
      <c r="A240" s="159"/>
      <c r="B240" s="138"/>
      <c r="F240" s="119"/>
    </row>
    <row r="241" spans="1:6" ht="15.75" customHeight="1" x14ac:dyDescent="0.25">
      <c r="A241" s="159"/>
      <c r="B241" s="138"/>
      <c r="F241" s="119"/>
    </row>
    <row r="242" spans="1:6" ht="15.75" customHeight="1" x14ac:dyDescent="0.25">
      <c r="A242" s="159"/>
      <c r="B242" s="138"/>
      <c r="F242" s="119"/>
    </row>
    <row r="243" spans="1:6" ht="15.75" customHeight="1" x14ac:dyDescent="0.25">
      <c r="A243" s="159"/>
      <c r="B243" s="138"/>
      <c r="F243" s="119"/>
    </row>
    <row r="244" spans="1:6" ht="15.75" customHeight="1" x14ac:dyDescent="0.25">
      <c r="A244" s="159"/>
      <c r="B244" s="138"/>
      <c r="F244" s="119"/>
    </row>
    <row r="245" spans="1:6" ht="15.75" customHeight="1" x14ac:dyDescent="0.25">
      <c r="A245" s="159"/>
      <c r="B245" s="138"/>
      <c r="F245" s="119"/>
    </row>
    <row r="246" spans="1:6" ht="15.75" customHeight="1" x14ac:dyDescent="0.25">
      <c r="A246" s="159"/>
      <c r="B246" s="138"/>
      <c r="F246" s="119"/>
    </row>
    <row r="247" spans="1:6" ht="15.75" customHeight="1" x14ac:dyDescent="0.25">
      <c r="A247" s="159"/>
      <c r="B247" s="138"/>
      <c r="F247" s="119"/>
    </row>
    <row r="248" spans="1:6" ht="15.75" customHeight="1" x14ac:dyDescent="0.25">
      <c r="A248" s="159"/>
      <c r="B248" s="138"/>
      <c r="F248" s="119"/>
    </row>
    <row r="249" spans="1:6" ht="15.75" customHeight="1" x14ac:dyDescent="0.25">
      <c r="A249" s="159"/>
      <c r="B249" s="138"/>
      <c r="F249" s="119"/>
    </row>
    <row r="250" spans="1:6" ht="15.75" customHeight="1" x14ac:dyDescent="0.25">
      <c r="A250" s="159"/>
      <c r="B250" s="138"/>
      <c r="F250" s="119"/>
    </row>
    <row r="251" spans="1:6" ht="15.75" customHeight="1" x14ac:dyDescent="0.25">
      <c r="A251" s="159"/>
      <c r="B251" s="138"/>
      <c r="F251" s="119"/>
    </row>
    <row r="252" spans="1:6" ht="15.75" customHeight="1" x14ac:dyDescent="0.25">
      <c r="A252" s="159"/>
      <c r="B252" s="138"/>
      <c r="F252" s="119"/>
    </row>
    <row r="253" spans="1:6" ht="15.75" customHeight="1" x14ac:dyDescent="0.25">
      <c r="A253" s="159"/>
      <c r="B253" s="138"/>
      <c r="F253" s="119"/>
    </row>
    <row r="254" spans="1:6" ht="15.75" customHeight="1" x14ac:dyDescent="0.25">
      <c r="A254" s="159"/>
      <c r="B254" s="138"/>
      <c r="F254" s="119"/>
    </row>
    <row r="255" spans="1:6" ht="15.75" customHeight="1" x14ac:dyDescent="0.25">
      <c r="A255" s="159"/>
      <c r="B255" s="138"/>
      <c r="F255" s="119"/>
    </row>
    <row r="256" spans="1:6" ht="15.75" customHeight="1" x14ac:dyDescent="0.25">
      <c r="A256" s="159"/>
      <c r="B256" s="138"/>
      <c r="F256" s="119"/>
    </row>
    <row r="257" spans="1:6" ht="15.75" customHeight="1" x14ac:dyDescent="0.25">
      <c r="A257" s="159"/>
      <c r="B257" s="138"/>
      <c r="F257" s="119"/>
    </row>
    <row r="258" spans="1:6" ht="15.75" customHeight="1" x14ac:dyDescent="0.25">
      <c r="A258" s="159"/>
      <c r="B258" s="138"/>
      <c r="F258" s="119"/>
    </row>
    <row r="259" spans="1:6" ht="15.75" customHeight="1" x14ac:dyDescent="0.25">
      <c r="A259" s="159"/>
      <c r="B259" s="138"/>
      <c r="F259" s="119"/>
    </row>
    <row r="260" spans="1:6" ht="15.75" customHeight="1" x14ac:dyDescent="0.25">
      <c r="A260" s="159"/>
      <c r="B260" s="138"/>
      <c r="F260" s="119"/>
    </row>
    <row r="261" spans="1:6" ht="15.75" customHeight="1" x14ac:dyDescent="0.25">
      <c r="A261" s="159"/>
      <c r="B261" s="138"/>
      <c r="F261" s="119"/>
    </row>
    <row r="262" spans="1:6" ht="15.75" customHeight="1" x14ac:dyDescent="0.25">
      <c r="A262" s="159"/>
      <c r="B262" s="138"/>
      <c r="F262" s="119"/>
    </row>
    <row r="263" spans="1:6" ht="15.75" customHeight="1" x14ac:dyDescent="0.25">
      <c r="A263" s="159"/>
      <c r="B263" s="138"/>
      <c r="F263" s="119"/>
    </row>
    <row r="264" spans="1:6" ht="15.75" customHeight="1" x14ac:dyDescent="0.25">
      <c r="A264" s="159"/>
      <c r="B264" s="138"/>
      <c r="F264" s="119"/>
    </row>
    <row r="265" spans="1:6" ht="15.75" customHeight="1" x14ac:dyDescent="0.25">
      <c r="A265" s="159"/>
      <c r="B265" s="138"/>
      <c r="F265" s="119"/>
    </row>
    <row r="266" spans="1:6" ht="15.75" customHeight="1" x14ac:dyDescent="0.25">
      <c r="A266" s="159"/>
      <c r="B266" s="138"/>
      <c r="F266" s="119"/>
    </row>
    <row r="267" spans="1:6" ht="15.75" customHeight="1" x14ac:dyDescent="0.25">
      <c r="A267" s="159"/>
      <c r="B267" s="138"/>
      <c r="F267" s="119"/>
    </row>
    <row r="268" spans="1:6" ht="15.75" customHeight="1" x14ac:dyDescent="0.25">
      <c r="A268" s="159"/>
      <c r="B268" s="138"/>
      <c r="F268" s="119"/>
    </row>
    <row r="269" spans="1:6" ht="15.75" customHeight="1" x14ac:dyDescent="0.25">
      <c r="A269" s="159"/>
      <c r="B269" s="138"/>
      <c r="F269" s="119"/>
    </row>
    <row r="270" spans="1:6" ht="15.75" customHeight="1" x14ac:dyDescent="0.25">
      <c r="A270" s="159"/>
      <c r="B270" s="138"/>
      <c r="F270" s="119"/>
    </row>
    <row r="271" spans="1:6" ht="15.75" customHeight="1" x14ac:dyDescent="0.25">
      <c r="A271" s="159"/>
      <c r="B271" s="138"/>
      <c r="F271" s="119"/>
    </row>
    <row r="272" spans="1:6" ht="15.75" customHeight="1" x14ac:dyDescent="0.25">
      <c r="A272" s="159"/>
      <c r="B272" s="138"/>
      <c r="F272" s="119"/>
    </row>
    <row r="273" spans="1:6" ht="15.75" customHeight="1" x14ac:dyDescent="0.25">
      <c r="A273" s="159"/>
      <c r="B273" s="138"/>
      <c r="F273" s="119"/>
    </row>
    <row r="274" spans="1:6" ht="15.75" customHeight="1" x14ac:dyDescent="0.25">
      <c r="A274" s="159"/>
      <c r="B274" s="138"/>
      <c r="F274" s="119"/>
    </row>
    <row r="275" spans="1:6" ht="15.75" customHeight="1" x14ac:dyDescent="0.25">
      <c r="A275" s="159"/>
      <c r="B275" s="138"/>
      <c r="F275" s="119"/>
    </row>
    <row r="276" spans="1:6" ht="15.75" customHeight="1" x14ac:dyDescent="0.25">
      <c r="A276" s="159"/>
      <c r="B276" s="138"/>
      <c r="F276" s="119"/>
    </row>
    <row r="277" spans="1:6" ht="15.75" customHeight="1" x14ac:dyDescent="0.25">
      <c r="A277" s="159"/>
      <c r="B277" s="138"/>
      <c r="F277" s="119"/>
    </row>
    <row r="278" spans="1:6" ht="15.75" customHeight="1" x14ac:dyDescent="0.25">
      <c r="A278" s="159"/>
      <c r="B278" s="138"/>
      <c r="F278" s="119"/>
    </row>
    <row r="279" spans="1:6" ht="15.75" customHeight="1" x14ac:dyDescent="0.25">
      <c r="A279" s="159"/>
      <c r="B279" s="138"/>
      <c r="F279" s="119"/>
    </row>
    <row r="280" spans="1:6" ht="15.75" customHeight="1" x14ac:dyDescent="0.25">
      <c r="A280" s="159"/>
      <c r="B280" s="138"/>
      <c r="F280" s="119"/>
    </row>
    <row r="281" spans="1:6" ht="15.75" customHeight="1" x14ac:dyDescent="0.25">
      <c r="A281" s="159"/>
      <c r="B281" s="138"/>
      <c r="F281" s="119"/>
    </row>
    <row r="282" spans="1:6" ht="15.75" customHeight="1" x14ac:dyDescent="0.25">
      <c r="A282" s="159"/>
      <c r="B282" s="138"/>
      <c r="F282" s="119"/>
    </row>
    <row r="283" spans="1:6" ht="15.75" customHeight="1" x14ac:dyDescent="0.25">
      <c r="A283" s="159"/>
      <c r="B283" s="138"/>
      <c r="F283" s="119"/>
    </row>
    <row r="284" spans="1:6" ht="15.75" customHeight="1" x14ac:dyDescent="0.25">
      <c r="A284" s="159"/>
      <c r="B284" s="138"/>
      <c r="F284" s="119"/>
    </row>
    <row r="285" spans="1:6" ht="15.75" customHeight="1" x14ac:dyDescent="0.25">
      <c r="A285" s="159"/>
      <c r="B285" s="138"/>
      <c r="F285" s="119"/>
    </row>
    <row r="286" spans="1:6" ht="15.75" customHeight="1" x14ac:dyDescent="0.25">
      <c r="A286" s="159"/>
      <c r="B286" s="138"/>
      <c r="F286" s="119"/>
    </row>
    <row r="287" spans="1:6" ht="15.75" customHeight="1" x14ac:dyDescent="0.25">
      <c r="A287" s="159"/>
      <c r="B287" s="138"/>
      <c r="F287" s="119"/>
    </row>
    <row r="288" spans="1:6" ht="15.75" customHeight="1" x14ac:dyDescent="0.25">
      <c r="A288" s="159"/>
      <c r="B288" s="138"/>
      <c r="F288" s="119"/>
    </row>
    <row r="289" spans="1:6" ht="15.75" customHeight="1" x14ac:dyDescent="0.25">
      <c r="A289" s="159"/>
      <c r="B289" s="138"/>
      <c r="F289" s="119"/>
    </row>
    <row r="290" spans="1:6" ht="15.75" customHeight="1" x14ac:dyDescent="0.25">
      <c r="A290" s="159"/>
      <c r="B290" s="138"/>
      <c r="F290" s="119"/>
    </row>
    <row r="291" spans="1:6" ht="15.75" customHeight="1" x14ac:dyDescent="0.25">
      <c r="A291" s="159"/>
      <c r="B291" s="138"/>
      <c r="F291" s="119"/>
    </row>
    <row r="292" spans="1:6" ht="15.75" customHeight="1" x14ac:dyDescent="0.25">
      <c r="A292" s="159"/>
      <c r="B292" s="138"/>
      <c r="F292" s="119"/>
    </row>
    <row r="293" spans="1:6" ht="15.75" customHeight="1" x14ac:dyDescent="0.25">
      <c r="A293" s="159"/>
      <c r="B293" s="138"/>
      <c r="F293" s="119"/>
    </row>
    <row r="294" spans="1:6" ht="15.75" customHeight="1" x14ac:dyDescent="0.25">
      <c r="A294" s="159"/>
      <c r="B294" s="138"/>
      <c r="F294" s="119"/>
    </row>
    <row r="295" spans="1:6" ht="15.75" customHeight="1" x14ac:dyDescent="0.25">
      <c r="A295" s="159"/>
      <c r="B295" s="138"/>
      <c r="F295" s="119"/>
    </row>
    <row r="296" spans="1:6" ht="15.75" customHeight="1" x14ac:dyDescent="0.25">
      <c r="A296" s="159"/>
      <c r="B296" s="138"/>
      <c r="F296" s="119"/>
    </row>
    <row r="297" spans="1:6" ht="15.75" customHeight="1" x14ac:dyDescent="0.25">
      <c r="A297" s="159"/>
      <c r="B297" s="138"/>
      <c r="F297" s="119"/>
    </row>
    <row r="298" spans="1:6" ht="15.75" customHeight="1" x14ac:dyDescent="0.25">
      <c r="A298" s="159"/>
      <c r="B298" s="138"/>
      <c r="F298" s="119"/>
    </row>
    <row r="299" spans="1:6" ht="15.75" customHeight="1" x14ac:dyDescent="0.25">
      <c r="A299" s="159"/>
      <c r="B299" s="138"/>
      <c r="F299" s="119"/>
    </row>
    <row r="300" spans="1:6" ht="15.75" customHeight="1" x14ac:dyDescent="0.25">
      <c r="A300" s="159"/>
      <c r="B300" s="138"/>
      <c r="F300" s="119"/>
    </row>
    <row r="301" spans="1:6" ht="15.75" customHeight="1" x14ac:dyDescent="0.25">
      <c r="A301" s="159"/>
      <c r="B301" s="138"/>
      <c r="F301" s="119"/>
    </row>
    <row r="302" spans="1:6" ht="15.75" customHeight="1" x14ac:dyDescent="0.25">
      <c r="A302" s="159"/>
      <c r="B302" s="138"/>
      <c r="F302" s="119"/>
    </row>
    <row r="303" spans="1:6" ht="15.75" customHeight="1" x14ac:dyDescent="0.25">
      <c r="A303" s="159"/>
      <c r="B303" s="138"/>
      <c r="F303" s="119"/>
    </row>
    <row r="304" spans="1:6" ht="15.75" customHeight="1" x14ac:dyDescent="0.25">
      <c r="A304" s="159"/>
      <c r="B304" s="138"/>
      <c r="F304" s="119"/>
    </row>
    <row r="305" spans="1:6" ht="15.75" customHeight="1" x14ac:dyDescent="0.25">
      <c r="A305" s="159"/>
      <c r="B305" s="138"/>
      <c r="F305" s="119"/>
    </row>
    <row r="306" spans="1:6" ht="15.75" customHeight="1" x14ac:dyDescent="0.25">
      <c r="A306" s="159"/>
      <c r="B306" s="138"/>
      <c r="F306" s="119"/>
    </row>
    <row r="307" spans="1:6" ht="15.75" customHeight="1" x14ac:dyDescent="0.25">
      <c r="A307" s="159"/>
      <c r="B307" s="138"/>
      <c r="F307" s="119"/>
    </row>
    <row r="308" spans="1:6" ht="15.75" customHeight="1" x14ac:dyDescent="0.25">
      <c r="A308" s="159"/>
      <c r="B308" s="138"/>
      <c r="F308" s="119"/>
    </row>
    <row r="309" spans="1:6" ht="15.75" customHeight="1" x14ac:dyDescent="0.25">
      <c r="A309" s="159"/>
      <c r="B309" s="138"/>
      <c r="F309" s="119"/>
    </row>
    <row r="310" spans="1:6" ht="15.75" customHeight="1" x14ac:dyDescent="0.25">
      <c r="A310" s="159"/>
      <c r="B310" s="138"/>
      <c r="F310" s="119"/>
    </row>
    <row r="311" spans="1:6" ht="15.75" customHeight="1" x14ac:dyDescent="0.25">
      <c r="A311" s="159"/>
      <c r="B311" s="138"/>
      <c r="F311" s="119"/>
    </row>
    <row r="312" spans="1:6" ht="15.75" customHeight="1" x14ac:dyDescent="0.25">
      <c r="A312" s="159"/>
      <c r="B312" s="138"/>
      <c r="F312" s="119"/>
    </row>
    <row r="313" spans="1:6" ht="15.75" customHeight="1" x14ac:dyDescent="0.25">
      <c r="A313" s="159"/>
      <c r="B313" s="138"/>
      <c r="F313" s="119"/>
    </row>
    <row r="314" spans="1:6" ht="15.75" customHeight="1" x14ac:dyDescent="0.25">
      <c r="A314" s="159"/>
      <c r="B314" s="138"/>
      <c r="F314" s="119"/>
    </row>
    <row r="315" spans="1:6" ht="15.75" customHeight="1" x14ac:dyDescent="0.25">
      <c r="A315" s="159"/>
      <c r="B315" s="138"/>
      <c r="F315" s="119"/>
    </row>
    <row r="316" spans="1:6" ht="15.75" customHeight="1" x14ac:dyDescent="0.25">
      <c r="A316" s="159"/>
      <c r="B316" s="138"/>
      <c r="F316" s="119"/>
    </row>
    <row r="317" spans="1:6" ht="15.75" customHeight="1" x14ac:dyDescent="0.25">
      <c r="A317" s="159"/>
      <c r="B317" s="138"/>
      <c r="F317" s="119"/>
    </row>
    <row r="318" spans="1:6" ht="15.75" customHeight="1" x14ac:dyDescent="0.25">
      <c r="A318" s="159"/>
      <c r="B318" s="138"/>
      <c r="F318" s="119"/>
    </row>
    <row r="319" spans="1:6" ht="15.75" customHeight="1" x14ac:dyDescent="0.25">
      <c r="A319" s="159"/>
      <c r="B319" s="138"/>
      <c r="F319" s="119"/>
    </row>
    <row r="320" spans="1:6" ht="15.75" customHeight="1" x14ac:dyDescent="0.25">
      <c r="A320" s="159"/>
      <c r="B320" s="138"/>
      <c r="F320" s="119"/>
    </row>
    <row r="321" spans="1:6" ht="15.75" customHeight="1" x14ac:dyDescent="0.25">
      <c r="A321" s="159"/>
      <c r="B321" s="138"/>
      <c r="F321" s="119"/>
    </row>
    <row r="322" spans="1:6" ht="15.75" customHeight="1" x14ac:dyDescent="0.25">
      <c r="A322" s="159"/>
      <c r="B322" s="138"/>
      <c r="F322" s="119"/>
    </row>
    <row r="323" spans="1:6" ht="15.75" customHeight="1" x14ac:dyDescent="0.25">
      <c r="A323" s="159"/>
      <c r="B323" s="138"/>
      <c r="F323" s="119"/>
    </row>
    <row r="324" spans="1:6" ht="15.75" customHeight="1" x14ac:dyDescent="0.25">
      <c r="A324" s="159"/>
      <c r="B324" s="138"/>
      <c r="F324" s="119"/>
    </row>
    <row r="325" spans="1:6" ht="15.75" customHeight="1" x14ac:dyDescent="0.25">
      <c r="A325" s="159"/>
      <c r="B325" s="138"/>
      <c r="F325" s="119"/>
    </row>
    <row r="326" spans="1:6" ht="15.75" customHeight="1" x14ac:dyDescent="0.25">
      <c r="A326" s="159"/>
      <c r="B326" s="138"/>
      <c r="F326" s="119"/>
    </row>
    <row r="327" spans="1:6" ht="15.75" customHeight="1" x14ac:dyDescent="0.25">
      <c r="A327" s="159"/>
      <c r="B327" s="138"/>
      <c r="F327" s="119"/>
    </row>
    <row r="328" spans="1:6" ht="15.75" customHeight="1" x14ac:dyDescent="0.25">
      <c r="A328" s="159"/>
      <c r="B328" s="138"/>
      <c r="F328" s="119"/>
    </row>
    <row r="329" spans="1:6" ht="15.75" customHeight="1" x14ac:dyDescent="0.25">
      <c r="A329" s="159"/>
      <c r="B329" s="138"/>
      <c r="F329" s="119"/>
    </row>
    <row r="330" spans="1:6" ht="15.75" customHeight="1" x14ac:dyDescent="0.25">
      <c r="A330" s="159"/>
      <c r="B330" s="138"/>
      <c r="F330" s="119"/>
    </row>
    <row r="331" spans="1:6" ht="15.75" customHeight="1" x14ac:dyDescent="0.25">
      <c r="A331" s="159"/>
      <c r="B331" s="138"/>
      <c r="F331" s="119"/>
    </row>
    <row r="332" spans="1:6" ht="15.75" customHeight="1" x14ac:dyDescent="0.25">
      <c r="A332" s="159"/>
      <c r="B332" s="138"/>
      <c r="F332" s="119"/>
    </row>
    <row r="333" spans="1:6" ht="15.75" customHeight="1" x14ac:dyDescent="0.25">
      <c r="A333" s="159"/>
      <c r="B333" s="138"/>
      <c r="F333" s="119"/>
    </row>
    <row r="334" spans="1:6" ht="15.75" customHeight="1" x14ac:dyDescent="0.25">
      <c r="A334" s="159"/>
      <c r="B334" s="138"/>
      <c r="F334" s="119"/>
    </row>
    <row r="335" spans="1:6" ht="15.75" customHeight="1" x14ac:dyDescent="0.25">
      <c r="A335" s="159"/>
      <c r="B335" s="138"/>
      <c r="F335" s="119"/>
    </row>
    <row r="336" spans="1:6" ht="15.75" customHeight="1" x14ac:dyDescent="0.25">
      <c r="A336" s="159"/>
      <c r="B336" s="138"/>
      <c r="F336" s="119"/>
    </row>
    <row r="337" spans="1:6" ht="15.75" customHeight="1" x14ac:dyDescent="0.25">
      <c r="A337" s="159"/>
      <c r="B337" s="138"/>
      <c r="F337" s="119"/>
    </row>
    <row r="338" spans="1:6" ht="15.75" customHeight="1" x14ac:dyDescent="0.25">
      <c r="A338" s="159"/>
      <c r="B338" s="138"/>
      <c r="F338" s="119"/>
    </row>
    <row r="339" spans="1:6" ht="15.75" customHeight="1" x14ac:dyDescent="0.25">
      <c r="A339" s="159"/>
      <c r="B339" s="138"/>
      <c r="F339" s="119"/>
    </row>
    <row r="340" spans="1:6" ht="15.75" customHeight="1" x14ac:dyDescent="0.25">
      <c r="A340" s="159"/>
      <c r="B340" s="138"/>
      <c r="F340" s="119"/>
    </row>
    <row r="341" spans="1:6" ht="15.75" customHeight="1" x14ac:dyDescent="0.25">
      <c r="A341" s="159"/>
      <c r="B341" s="138"/>
      <c r="F341" s="119"/>
    </row>
    <row r="342" spans="1:6" ht="15.75" customHeight="1" x14ac:dyDescent="0.25">
      <c r="A342" s="159"/>
      <c r="B342" s="138"/>
      <c r="F342" s="119"/>
    </row>
    <row r="343" spans="1:6" ht="15.75" customHeight="1" x14ac:dyDescent="0.25">
      <c r="A343" s="159"/>
      <c r="B343" s="138"/>
      <c r="F343" s="119"/>
    </row>
    <row r="344" spans="1:6" ht="15.75" customHeight="1" x14ac:dyDescent="0.25">
      <c r="A344" s="159"/>
      <c r="B344" s="138"/>
      <c r="F344" s="119"/>
    </row>
    <row r="345" spans="1:6" ht="15.75" customHeight="1" x14ac:dyDescent="0.25">
      <c r="A345" s="159"/>
      <c r="B345" s="138"/>
      <c r="F345" s="119"/>
    </row>
    <row r="346" spans="1:6" ht="15.75" customHeight="1" x14ac:dyDescent="0.25">
      <c r="A346" s="159"/>
      <c r="B346" s="138"/>
      <c r="F346" s="119"/>
    </row>
    <row r="347" spans="1:6" ht="15.75" customHeight="1" x14ac:dyDescent="0.25">
      <c r="A347" s="159"/>
      <c r="B347" s="138"/>
      <c r="F347" s="119"/>
    </row>
    <row r="348" spans="1:6" ht="15.75" customHeight="1" x14ac:dyDescent="0.25">
      <c r="A348" s="159"/>
      <c r="B348" s="138"/>
      <c r="F348" s="119"/>
    </row>
    <row r="349" spans="1:6" ht="15.75" customHeight="1" x14ac:dyDescent="0.25">
      <c r="A349" s="159"/>
      <c r="B349" s="138"/>
      <c r="F349" s="119"/>
    </row>
    <row r="350" spans="1:6" ht="15.75" customHeight="1" x14ac:dyDescent="0.25">
      <c r="A350" s="159"/>
      <c r="B350" s="138"/>
      <c r="F350" s="119"/>
    </row>
    <row r="351" spans="1:6" ht="15.75" customHeight="1" x14ac:dyDescent="0.25">
      <c r="A351" s="159"/>
      <c r="B351" s="138"/>
      <c r="F351" s="119"/>
    </row>
    <row r="352" spans="1:6" ht="15.75" customHeight="1" x14ac:dyDescent="0.25">
      <c r="A352" s="159"/>
      <c r="B352" s="138"/>
      <c r="F352" s="119"/>
    </row>
    <row r="353" spans="1:6" ht="15.75" customHeight="1" x14ac:dyDescent="0.25">
      <c r="A353" s="159"/>
      <c r="B353" s="138"/>
      <c r="F353" s="119"/>
    </row>
    <row r="354" spans="1:6" ht="15.75" customHeight="1" x14ac:dyDescent="0.25">
      <c r="A354" s="159"/>
      <c r="B354" s="138"/>
      <c r="F354" s="119"/>
    </row>
    <row r="355" spans="1:6" ht="15.75" customHeight="1" x14ac:dyDescent="0.25">
      <c r="A355" s="159"/>
      <c r="B355" s="138"/>
      <c r="F355" s="119"/>
    </row>
    <row r="356" spans="1:6" ht="15.75" customHeight="1" x14ac:dyDescent="0.25">
      <c r="A356" s="159"/>
      <c r="B356" s="138"/>
      <c r="F356" s="119"/>
    </row>
    <row r="357" spans="1:6" ht="15.75" customHeight="1" x14ac:dyDescent="0.25">
      <c r="A357" s="159"/>
      <c r="B357" s="138"/>
      <c r="F357" s="119"/>
    </row>
    <row r="358" spans="1:6" ht="15.75" customHeight="1" x14ac:dyDescent="0.25">
      <c r="A358" s="159"/>
      <c r="B358" s="138"/>
      <c r="F358" s="119"/>
    </row>
    <row r="359" spans="1:6" ht="15.75" customHeight="1" x14ac:dyDescent="0.25">
      <c r="A359" s="159"/>
      <c r="B359" s="138"/>
      <c r="F359" s="119"/>
    </row>
    <row r="360" spans="1:6" ht="15.75" customHeight="1" x14ac:dyDescent="0.25">
      <c r="A360" s="159"/>
      <c r="B360" s="138"/>
      <c r="F360" s="119"/>
    </row>
    <row r="361" spans="1:6" ht="15.75" customHeight="1" x14ac:dyDescent="0.25">
      <c r="A361" s="159"/>
      <c r="B361" s="138"/>
      <c r="F361" s="119"/>
    </row>
    <row r="362" spans="1:6" ht="15.75" customHeight="1" x14ac:dyDescent="0.25">
      <c r="A362" s="159"/>
      <c r="B362" s="138"/>
      <c r="F362" s="119"/>
    </row>
    <row r="363" spans="1:6" ht="15.75" customHeight="1" x14ac:dyDescent="0.25">
      <c r="A363" s="159"/>
      <c r="B363" s="138"/>
      <c r="F363" s="119"/>
    </row>
    <row r="364" spans="1:6" ht="15.75" customHeight="1" x14ac:dyDescent="0.25">
      <c r="A364" s="159"/>
      <c r="B364" s="138"/>
      <c r="F364" s="119"/>
    </row>
    <row r="365" spans="1:6" ht="15.75" customHeight="1" x14ac:dyDescent="0.25">
      <c r="A365" s="159"/>
      <c r="B365" s="138"/>
      <c r="F365" s="119"/>
    </row>
    <row r="366" spans="1:6" ht="15.75" customHeight="1" x14ac:dyDescent="0.25">
      <c r="A366" s="159"/>
      <c r="B366" s="138"/>
      <c r="F366" s="119"/>
    </row>
    <row r="367" spans="1:6" ht="15.75" customHeight="1" x14ac:dyDescent="0.25">
      <c r="A367" s="159"/>
      <c r="B367" s="138"/>
      <c r="F367" s="119"/>
    </row>
    <row r="368" spans="1:6" ht="15.75" customHeight="1" x14ac:dyDescent="0.25">
      <c r="A368" s="159"/>
      <c r="B368" s="138"/>
      <c r="F368" s="119"/>
    </row>
    <row r="369" spans="1:6" ht="15.75" customHeight="1" x14ac:dyDescent="0.25">
      <c r="A369" s="159"/>
      <c r="B369" s="138"/>
      <c r="F369" s="119"/>
    </row>
    <row r="370" spans="1:6" ht="15.75" customHeight="1" x14ac:dyDescent="0.25">
      <c r="A370" s="159"/>
      <c r="B370" s="138"/>
      <c r="F370" s="119"/>
    </row>
    <row r="371" spans="1:6" ht="15.75" customHeight="1" x14ac:dyDescent="0.25">
      <c r="A371" s="159"/>
      <c r="B371" s="138"/>
      <c r="F371" s="119"/>
    </row>
    <row r="372" spans="1:6" ht="15.75" customHeight="1" x14ac:dyDescent="0.25">
      <c r="A372" s="159"/>
      <c r="B372" s="138"/>
      <c r="F372" s="119"/>
    </row>
    <row r="373" spans="1:6" ht="15.75" customHeight="1" x14ac:dyDescent="0.25">
      <c r="A373" s="159"/>
      <c r="B373" s="138"/>
      <c r="F373" s="119"/>
    </row>
    <row r="374" spans="1:6" ht="15.75" customHeight="1" x14ac:dyDescent="0.25">
      <c r="A374" s="159"/>
      <c r="B374" s="138"/>
      <c r="F374" s="119"/>
    </row>
    <row r="375" spans="1:6" ht="15.75" customHeight="1" x14ac:dyDescent="0.25">
      <c r="A375" s="159"/>
      <c r="B375" s="138"/>
      <c r="F375" s="119"/>
    </row>
    <row r="376" spans="1:6" ht="15.75" customHeight="1" x14ac:dyDescent="0.25">
      <c r="A376" s="159"/>
      <c r="B376" s="138"/>
      <c r="F376" s="119"/>
    </row>
    <row r="377" spans="1:6" ht="15.75" customHeight="1" x14ac:dyDescent="0.25">
      <c r="A377" s="159"/>
      <c r="B377" s="138"/>
      <c r="F377" s="119"/>
    </row>
    <row r="378" spans="1:6" ht="15.75" customHeight="1" x14ac:dyDescent="0.25">
      <c r="A378" s="159"/>
      <c r="B378" s="138"/>
      <c r="F378" s="119"/>
    </row>
    <row r="379" spans="1:6" ht="15.75" customHeight="1" x14ac:dyDescent="0.25">
      <c r="A379" s="159"/>
      <c r="B379" s="138"/>
      <c r="F379" s="119"/>
    </row>
    <row r="380" spans="1:6" ht="15.75" customHeight="1" x14ac:dyDescent="0.25">
      <c r="A380" s="159"/>
      <c r="B380" s="138"/>
      <c r="F380" s="119"/>
    </row>
    <row r="381" spans="1:6" ht="15.75" customHeight="1" x14ac:dyDescent="0.25">
      <c r="A381" s="159"/>
      <c r="B381" s="138"/>
      <c r="F381" s="119"/>
    </row>
    <row r="382" spans="1:6" ht="15.75" customHeight="1" x14ac:dyDescent="0.25">
      <c r="A382" s="159"/>
      <c r="B382" s="138"/>
      <c r="F382" s="119"/>
    </row>
    <row r="383" spans="1:6" ht="15.75" customHeight="1" x14ac:dyDescent="0.25">
      <c r="A383" s="159"/>
      <c r="B383" s="138"/>
      <c r="F383" s="119"/>
    </row>
    <row r="384" spans="1:6" ht="15.75" customHeight="1" x14ac:dyDescent="0.25">
      <c r="A384" s="159"/>
      <c r="B384" s="138"/>
      <c r="F384" s="119"/>
    </row>
    <row r="385" spans="1:6" ht="15.75" customHeight="1" x14ac:dyDescent="0.25">
      <c r="A385" s="159"/>
      <c r="B385" s="138"/>
      <c r="F385" s="119"/>
    </row>
    <row r="386" spans="1:6" ht="15.75" customHeight="1" x14ac:dyDescent="0.25">
      <c r="A386" s="159"/>
      <c r="B386" s="138"/>
      <c r="F386" s="119"/>
    </row>
    <row r="387" spans="1:6" ht="15.75" customHeight="1" x14ac:dyDescent="0.25">
      <c r="A387" s="159"/>
      <c r="B387" s="138"/>
      <c r="F387" s="119"/>
    </row>
    <row r="388" spans="1:6" ht="15.75" customHeight="1" x14ac:dyDescent="0.25">
      <c r="A388" s="159"/>
      <c r="B388" s="138"/>
      <c r="F388" s="119"/>
    </row>
    <row r="389" spans="1:6" ht="15.75" customHeight="1" x14ac:dyDescent="0.25">
      <c r="A389" s="159"/>
      <c r="B389" s="138"/>
      <c r="F389" s="119"/>
    </row>
    <row r="390" spans="1:6" ht="15.75" customHeight="1" x14ac:dyDescent="0.25">
      <c r="A390" s="159"/>
      <c r="B390" s="138"/>
      <c r="F390" s="119"/>
    </row>
    <row r="391" spans="1:6" ht="15.75" customHeight="1" x14ac:dyDescent="0.25">
      <c r="A391" s="159"/>
      <c r="B391" s="138"/>
      <c r="F391" s="119"/>
    </row>
    <row r="392" spans="1:6" ht="15.75" customHeight="1" x14ac:dyDescent="0.25">
      <c r="A392" s="159"/>
      <c r="B392" s="138"/>
      <c r="F392" s="119"/>
    </row>
    <row r="393" spans="1:6" ht="15.75" customHeight="1" x14ac:dyDescent="0.25">
      <c r="A393" s="159"/>
      <c r="B393" s="138"/>
      <c r="F393" s="119"/>
    </row>
    <row r="394" spans="1:6" ht="15.75" customHeight="1" x14ac:dyDescent="0.25">
      <c r="A394" s="159"/>
      <c r="B394" s="138"/>
      <c r="F394" s="119"/>
    </row>
    <row r="395" spans="1:6" ht="15.75" customHeight="1" x14ac:dyDescent="0.25">
      <c r="A395" s="159"/>
      <c r="B395" s="138"/>
      <c r="F395" s="119"/>
    </row>
    <row r="396" spans="1:6" ht="15.75" customHeight="1" x14ac:dyDescent="0.25">
      <c r="A396" s="159"/>
      <c r="B396" s="138"/>
      <c r="F396" s="119"/>
    </row>
    <row r="397" spans="1:6" ht="15.75" customHeight="1" x14ac:dyDescent="0.25">
      <c r="A397" s="159"/>
      <c r="B397" s="138"/>
      <c r="F397" s="119"/>
    </row>
    <row r="398" spans="1:6" ht="15.75" customHeight="1" x14ac:dyDescent="0.25">
      <c r="A398" s="159"/>
      <c r="B398" s="138"/>
      <c r="F398" s="119"/>
    </row>
    <row r="399" spans="1:6" ht="15.75" customHeight="1" x14ac:dyDescent="0.25">
      <c r="A399" s="159"/>
      <c r="B399" s="138"/>
      <c r="F399" s="119"/>
    </row>
    <row r="400" spans="1:6" ht="15.75" customHeight="1" x14ac:dyDescent="0.25">
      <c r="A400" s="159"/>
      <c r="B400" s="138"/>
      <c r="F400" s="119"/>
    </row>
    <row r="401" spans="1:6" ht="15.75" customHeight="1" x14ac:dyDescent="0.25">
      <c r="A401" s="159"/>
      <c r="B401" s="138"/>
      <c r="F401" s="119"/>
    </row>
    <row r="402" spans="1:6" ht="15.75" customHeight="1" x14ac:dyDescent="0.25">
      <c r="A402" s="159"/>
      <c r="B402" s="138"/>
      <c r="F402" s="119"/>
    </row>
    <row r="403" spans="1:6" ht="15.75" customHeight="1" x14ac:dyDescent="0.25">
      <c r="A403" s="159"/>
      <c r="B403" s="138"/>
      <c r="F403" s="119"/>
    </row>
    <row r="404" spans="1:6" ht="15.75" customHeight="1" x14ac:dyDescent="0.25">
      <c r="A404" s="159"/>
      <c r="B404" s="138"/>
      <c r="F404" s="119"/>
    </row>
    <row r="405" spans="1:6" ht="15.75" customHeight="1" x14ac:dyDescent="0.25">
      <c r="A405" s="159"/>
      <c r="B405" s="138"/>
      <c r="F405" s="119"/>
    </row>
    <row r="406" spans="1:6" ht="15.75" customHeight="1" x14ac:dyDescent="0.25">
      <c r="A406" s="159"/>
      <c r="B406" s="138"/>
      <c r="F406" s="119"/>
    </row>
    <row r="407" spans="1:6" ht="15.75" customHeight="1" x14ac:dyDescent="0.25">
      <c r="A407" s="159"/>
      <c r="B407" s="138"/>
      <c r="F407" s="119"/>
    </row>
    <row r="408" spans="1:6" ht="15.75" customHeight="1" x14ac:dyDescent="0.25">
      <c r="A408" s="159"/>
      <c r="B408" s="138"/>
      <c r="F408" s="119"/>
    </row>
    <row r="409" spans="1:6" ht="15.75" customHeight="1" x14ac:dyDescent="0.25">
      <c r="A409" s="159"/>
      <c r="B409" s="138"/>
      <c r="F409" s="119"/>
    </row>
    <row r="410" spans="1:6" ht="15.75" customHeight="1" x14ac:dyDescent="0.25">
      <c r="A410" s="159"/>
      <c r="B410" s="138"/>
      <c r="F410" s="119"/>
    </row>
    <row r="411" spans="1:6" ht="15.75" customHeight="1" x14ac:dyDescent="0.25">
      <c r="A411" s="159"/>
      <c r="B411" s="138"/>
      <c r="F411" s="119"/>
    </row>
    <row r="412" spans="1:6" ht="15.75" customHeight="1" x14ac:dyDescent="0.25">
      <c r="A412" s="159"/>
      <c r="B412" s="138"/>
      <c r="F412" s="119"/>
    </row>
    <row r="413" spans="1:6" ht="15.75" customHeight="1" x14ac:dyDescent="0.25">
      <c r="A413" s="159"/>
      <c r="B413" s="138"/>
      <c r="F413" s="119"/>
    </row>
    <row r="414" spans="1:6" ht="15.75" customHeight="1" x14ac:dyDescent="0.25">
      <c r="A414" s="159"/>
      <c r="B414" s="138"/>
      <c r="F414" s="119"/>
    </row>
    <row r="415" spans="1:6" ht="15.75" customHeight="1" x14ac:dyDescent="0.25">
      <c r="A415" s="159"/>
      <c r="B415" s="138"/>
      <c r="F415" s="119"/>
    </row>
    <row r="416" spans="1:6" ht="15.75" customHeight="1" x14ac:dyDescent="0.25">
      <c r="A416" s="159"/>
      <c r="B416" s="138"/>
      <c r="F416" s="119"/>
    </row>
    <row r="417" spans="1:6" ht="15.75" customHeight="1" x14ac:dyDescent="0.25">
      <c r="A417" s="159"/>
      <c r="B417" s="138"/>
      <c r="F417" s="119"/>
    </row>
    <row r="418" spans="1:6" ht="15.75" customHeight="1" x14ac:dyDescent="0.25">
      <c r="A418" s="159"/>
      <c r="B418" s="138"/>
      <c r="F418" s="119"/>
    </row>
    <row r="419" spans="1:6" ht="15.75" customHeight="1" x14ac:dyDescent="0.25">
      <c r="A419" s="159"/>
      <c r="B419" s="138"/>
      <c r="F419" s="119"/>
    </row>
    <row r="420" spans="1:6" ht="15.75" customHeight="1" x14ac:dyDescent="0.25">
      <c r="A420" s="159"/>
      <c r="B420" s="138"/>
      <c r="F420" s="119"/>
    </row>
    <row r="421" spans="1:6" ht="15.75" customHeight="1" x14ac:dyDescent="0.25">
      <c r="A421" s="159"/>
      <c r="B421" s="138"/>
      <c r="F421" s="119"/>
    </row>
    <row r="422" spans="1:6" ht="15.75" customHeight="1" x14ac:dyDescent="0.25">
      <c r="A422" s="159"/>
      <c r="B422" s="138"/>
      <c r="F422" s="119"/>
    </row>
    <row r="423" spans="1:6" ht="15.75" customHeight="1" x14ac:dyDescent="0.25">
      <c r="A423" s="159"/>
      <c r="B423" s="138"/>
      <c r="F423" s="119"/>
    </row>
    <row r="424" spans="1:6" ht="15.75" customHeight="1" x14ac:dyDescent="0.25">
      <c r="A424" s="159"/>
      <c r="B424" s="138"/>
      <c r="F424" s="119"/>
    </row>
    <row r="425" spans="1:6" ht="15.75" customHeight="1" x14ac:dyDescent="0.25">
      <c r="A425" s="159"/>
      <c r="B425" s="138"/>
      <c r="F425" s="119"/>
    </row>
    <row r="426" spans="1:6" ht="15.75" customHeight="1" x14ac:dyDescent="0.25">
      <c r="A426" s="159"/>
      <c r="B426" s="138"/>
      <c r="F426" s="119"/>
    </row>
    <row r="427" spans="1:6" ht="15.75" customHeight="1" x14ac:dyDescent="0.25">
      <c r="A427" s="159"/>
      <c r="B427" s="138"/>
      <c r="F427" s="119"/>
    </row>
    <row r="428" spans="1:6" ht="15.75" customHeight="1" x14ac:dyDescent="0.25">
      <c r="A428" s="159"/>
      <c r="B428" s="138"/>
      <c r="F428" s="119"/>
    </row>
    <row r="429" spans="1:6" ht="15.75" customHeight="1" x14ac:dyDescent="0.25">
      <c r="A429" s="159"/>
      <c r="B429" s="138"/>
      <c r="F429" s="119"/>
    </row>
    <row r="430" spans="1:6" ht="15.75" customHeight="1" x14ac:dyDescent="0.25">
      <c r="A430" s="159"/>
      <c r="B430" s="138"/>
      <c r="F430" s="119"/>
    </row>
    <row r="431" spans="1:6" ht="15.75" customHeight="1" x14ac:dyDescent="0.25">
      <c r="A431" s="159"/>
      <c r="B431" s="138"/>
      <c r="F431" s="119"/>
    </row>
    <row r="432" spans="1:6" ht="15.75" customHeight="1" x14ac:dyDescent="0.25">
      <c r="A432" s="159"/>
      <c r="B432" s="138"/>
      <c r="F432" s="119"/>
    </row>
    <row r="433" spans="1:6" ht="15.75" customHeight="1" x14ac:dyDescent="0.25">
      <c r="A433" s="159"/>
      <c r="B433" s="138"/>
      <c r="F433" s="119"/>
    </row>
    <row r="434" spans="1:6" ht="15.75" customHeight="1" x14ac:dyDescent="0.25">
      <c r="A434" s="159"/>
      <c r="B434" s="138"/>
      <c r="F434" s="119"/>
    </row>
    <row r="435" spans="1:6" ht="15.75" customHeight="1" x14ac:dyDescent="0.25">
      <c r="A435" s="159"/>
      <c r="B435" s="138"/>
      <c r="F435" s="119"/>
    </row>
    <row r="436" spans="1:6" ht="15.75" customHeight="1" x14ac:dyDescent="0.25">
      <c r="A436" s="159"/>
      <c r="B436" s="138"/>
      <c r="F436" s="119"/>
    </row>
    <row r="437" spans="1:6" ht="15.75" customHeight="1" x14ac:dyDescent="0.25">
      <c r="A437" s="159"/>
      <c r="B437" s="138"/>
      <c r="F437" s="119"/>
    </row>
    <row r="438" spans="1:6" ht="15.75" customHeight="1" x14ac:dyDescent="0.25">
      <c r="A438" s="159"/>
      <c r="B438" s="138"/>
      <c r="F438" s="119"/>
    </row>
    <row r="439" spans="1:6" ht="15.75" customHeight="1" x14ac:dyDescent="0.25">
      <c r="A439" s="159"/>
      <c r="B439" s="138"/>
      <c r="F439" s="119"/>
    </row>
    <row r="440" spans="1:6" ht="15.75" customHeight="1" x14ac:dyDescent="0.25">
      <c r="A440" s="159"/>
      <c r="B440" s="138"/>
      <c r="F440" s="119"/>
    </row>
    <row r="441" spans="1:6" ht="15.75" customHeight="1" x14ac:dyDescent="0.25">
      <c r="A441" s="159"/>
      <c r="B441" s="138"/>
      <c r="F441" s="119"/>
    </row>
    <row r="442" spans="1:6" ht="15.75" customHeight="1" x14ac:dyDescent="0.25">
      <c r="A442" s="159"/>
      <c r="B442" s="138"/>
      <c r="F442" s="119"/>
    </row>
    <row r="443" spans="1:6" ht="15.75" customHeight="1" x14ac:dyDescent="0.25">
      <c r="A443" s="159"/>
      <c r="B443" s="138"/>
      <c r="F443" s="119"/>
    </row>
    <row r="444" spans="1:6" ht="15.75" customHeight="1" x14ac:dyDescent="0.25">
      <c r="A444" s="159"/>
      <c r="B444" s="138"/>
      <c r="F444" s="119"/>
    </row>
    <row r="445" spans="1:6" ht="15.75" customHeight="1" x14ac:dyDescent="0.25">
      <c r="A445" s="159"/>
      <c r="B445" s="138"/>
      <c r="F445" s="119"/>
    </row>
    <row r="446" spans="1:6" ht="15.75" customHeight="1" x14ac:dyDescent="0.25">
      <c r="A446" s="159"/>
      <c r="B446" s="138"/>
      <c r="F446" s="119"/>
    </row>
    <row r="447" spans="1:6" ht="15.75" customHeight="1" x14ac:dyDescent="0.25">
      <c r="A447" s="159"/>
      <c r="B447" s="138"/>
      <c r="F447" s="119"/>
    </row>
    <row r="448" spans="1:6" ht="15.75" customHeight="1" x14ac:dyDescent="0.25">
      <c r="A448" s="159"/>
      <c r="B448" s="138"/>
      <c r="F448" s="119"/>
    </row>
    <row r="449" spans="1:6" ht="15.75" customHeight="1" x14ac:dyDescent="0.25">
      <c r="A449" s="159"/>
      <c r="B449" s="138"/>
      <c r="F449" s="119"/>
    </row>
    <row r="450" spans="1:6" ht="15.75" customHeight="1" x14ac:dyDescent="0.25">
      <c r="A450" s="159"/>
      <c r="B450" s="138"/>
      <c r="F450" s="119"/>
    </row>
    <row r="451" spans="1:6" ht="15.75" customHeight="1" x14ac:dyDescent="0.25">
      <c r="A451" s="159"/>
      <c r="B451" s="138"/>
      <c r="F451" s="119"/>
    </row>
    <row r="452" spans="1:6" ht="15.75" customHeight="1" x14ac:dyDescent="0.25">
      <c r="A452" s="159"/>
      <c r="B452" s="138"/>
      <c r="F452" s="119"/>
    </row>
    <row r="453" spans="1:6" ht="15.75" customHeight="1" x14ac:dyDescent="0.25">
      <c r="A453" s="159"/>
      <c r="B453" s="138"/>
      <c r="F453" s="119"/>
    </row>
    <row r="454" spans="1:6" ht="15.75" customHeight="1" x14ac:dyDescent="0.25">
      <c r="A454" s="159"/>
      <c r="B454" s="138"/>
      <c r="F454" s="119"/>
    </row>
    <row r="455" spans="1:6" ht="15.75" customHeight="1" x14ac:dyDescent="0.25">
      <c r="A455" s="159"/>
      <c r="B455" s="138"/>
      <c r="F455" s="119"/>
    </row>
    <row r="456" spans="1:6" ht="15.75" customHeight="1" x14ac:dyDescent="0.25">
      <c r="A456" s="159"/>
      <c r="B456" s="138"/>
      <c r="F456" s="119"/>
    </row>
    <row r="457" spans="1:6" ht="15.75" customHeight="1" x14ac:dyDescent="0.25">
      <c r="A457" s="159"/>
      <c r="B457" s="138"/>
      <c r="F457" s="119"/>
    </row>
    <row r="458" spans="1:6" ht="15.75" customHeight="1" x14ac:dyDescent="0.25">
      <c r="A458" s="159"/>
      <c r="B458" s="138"/>
      <c r="F458" s="119"/>
    </row>
    <row r="459" spans="1:6" ht="15.75" customHeight="1" x14ac:dyDescent="0.25">
      <c r="A459" s="159"/>
      <c r="B459" s="138"/>
      <c r="F459" s="119"/>
    </row>
    <row r="460" spans="1:6" ht="15.75" customHeight="1" x14ac:dyDescent="0.25">
      <c r="A460" s="159"/>
      <c r="B460" s="138"/>
      <c r="F460" s="119"/>
    </row>
    <row r="461" spans="1:6" ht="15.75" customHeight="1" x14ac:dyDescent="0.25">
      <c r="A461" s="159"/>
      <c r="B461" s="138"/>
      <c r="F461" s="119"/>
    </row>
    <row r="462" spans="1:6" ht="15.75" customHeight="1" x14ac:dyDescent="0.25">
      <c r="A462" s="159"/>
      <c r="B462" s="138"/>
      <c r="F462" s="119"/>
    </row>
    <row r="463" spans="1:6" ht="15.75" customHeight="1" x14ac:dyDescent="0.25">
      <c r="A463" s="159"/>
      <c r="B463" s="138"/>
      <c r="F463" s="119"/>
    </row>
    <row r="464" spans="1:6" ht="15.75" customHeight="1" x14ac:dyDescent="0.25">
      <c r="A464" s="159"/>
      <c r="B464" s="138"/>
      <c r="F464" s="119"/>
    </row>
    <row r="465" spans="1:6" ht="15.75" customHeight="1" x14ac:dyDescent="0.25">
      <c r="A465" s="159"/>
      <c r="B465" s="138"/>
      <c r="F465" s="119"/>
    </row>
    <row r="466" spans="1:6" ht="15.75" customHeight="1" x14ac:dyDescent="0.25">
      <c r="A466" s="159"/>
      <c r="B466" s="138"/>
      <c r="F466" s="119"/>
    </row>
    <row r="467" spans="1:6" ht="15.75" customHeight="1" x14ac:dyDescent="0.25">
      <c r="A467" s="159"/>
      <c r="B467" s="138"/>
      <c r="F467" s="119"/>
    </row>
    <row r="468" spans="1:6" ht="15.75" customHeight="1" x14ac:dyDescent="0.25">
      <c r="A468" s="159"/>
      <c r="B468" s="138"/>
      <c r="F468" s="119"/>
    </row>
    <row r="469" spans="1:6" ht="15.75" customHeight="1" x14ac:dyDescent="0.25">
      <c r="A469" s="159"/>
      <c r="B469" s="138"/>
      <c r="F469" s="119"/>
    </row>
    <row r="470" spans="1:6" ht="15.75" customHeight="1" x14ac:dyDescent="0.25">
      <c r="A470" s="159"/>
      <c r="B470" s="138"/>
      <c r="F470" s="119"/>
    </row>
    <row r="471" spans="1:6" ht="15.75" customHeight="1" x14ac:dyDescent="0.25">
      <c r="A471" s="159"/>
      <c r="B471" s="138"/>
      <c r="F471" s="119"/>
    </row>
    <row r="472" spans="1:6" ht="15.75" customHeight="1" x14ac:dyDescent="0.25">
      <c r="A472" s="159"/>
      <c r="B472" s="138"/>
      <c r="F472" s="119"/>
    </row>
    <row r="473" spans="1:6" ht="15.75" customHeight="1" x14ac:dyDescent="0.25">
      <c r="A473" s="159"/>
      <c r="B473" s="138"/>
      <c r="F473" s="119"/>
    </row>
    <row r="474" spans="1:6" ht="15.75" customHeight="1" x14ac:dyDescent="0.25">
      <c r="A474" s="159"/>
      <c r="B474" s="138"/>
      <c r="F474" s="119"/>
    </row>
    <row r="475" spans="1:6" ht="15.75" customHeight="1" x14ac:dyDescent="0.25">
      <c r="A475" s="159"/>
      <c r="B475" s="138"/>
      <c r="F475" s="119"/>
    </row>
    <row r="476" spans="1:6" ht="15.75" customHeight="1" x14ac:dyDescent="0.25">
      <c r="A476" s="159"/>
      <c r="B476" s="138"/>
      <c r="F476" s="119"/>
    </row>
    <row r="477" spans="1:6" ht="15.75" customHeight="1" x14ac:dyDescent="0.25">
      <c r="A477" s="159"/>
      <c r="B477" s="138"/>
      <c r="F477" s="119"/>
    </row>
    <row r="478" spans="1:6" ht="15.75" customHeight="1" x14ac:dyDescent="0.25">
      <c r="A478" s="159"/>
      <c r="B478" s="138"/>
      <c r="F478" s="119"/>
    </row>
    <row r="479" spans="1:6" ht="15.75" customHeight="1" x14ac:dyDescent="0.25">
      <c r="A479" s="159"/>
      <c r="B479" s="138"/>
      <c r="F479" s="119"/>
    </row>
    <row r="480" spans="1:6" ht="15.75" customHeight="1" x14ac:dyDescent="0.25">
      <c r="A480" s="159"/>
      <c r="B480" s="138"/>
      <c r="F480" s="119"/>
    </row>
    <row r="481" spans="1:6" ht="15.75" customHeight="1" x14ac:dyDescent="0.25">
      <c r="A481" s="159"/>
      <c r="B481" s="138"/>
      <c r="F481" s="119"/>
    </row>
    <row r="482" spans="1:6" ht="15.75" customHeight="1" x14ac:dyDescent="0.25">
      <c r="A482" s="159"/>
      <c r="B482" s="138"/>
      <c r="F482" s="119"/>
    </row>
    <row r="483" spans="1:6" ht="15.75" customHeight="1" x14ac:dyDescent="0.25">
      <c r="A483" s="159"/>
      <c r="B483" s="138"/>
      <c r="F483" s="119"/>
    </row>
    <row r="484" spans="1:6" ht="15.75" customHeight="1" x14ac:dyDescent="0.25">
      <c r="A484" s="159"/>
      <c r="B484" s="138"/>
      <c r="F484" s="119"/>
    </row>
    <row r="485" spans="1:6" ht="15.75" customHeight="1" x14ac:dyDescent="0.25">
      <c r="A485" s="159"/>
      <c r="B485" s="138"/>
      <c r="F485" s="119"/>
    </row>
    <row r="486" spans="1:6" ht="15.75" customHeight="1" x14ac:dyDescent="0.25">
      <c r="A486" s="159"/>
      <c r="B486" s="138"/>
      <c r="F486" s="119"/>
    </row>
    <row r="487" spans="1:6" ht="15.75" customHeight="1" x14ac:dyDescent="0.25">
      <c r="A487" s="159"/>
      <c r="B487" s="138"/>
      <c r="F487" s="119"/>
    </row>
    <row r="488" spans="1:6" ht="15.75" customHeight="1" x14ac:dyDescent="0.25">
      <c r="A488" s="159"/>
      <c r="B488" s="138"/>
      <c r="F488" s="119"/>
    </row>
    <row r="489" spans="1:6" ht="15.75" customHeight="1" x14ac:dyDescent="0.25">
      <c r="A489" s="159"/>
      <c r="B489" s="138"/>
      <c r="F489" s="119"/>
    </row>
    <row r="490" spans="1:6" ht="15.75" customHeight="1" x14ac:dyDescent="0.25">
      <c r="A490" s="159"/>
      <c r="B490" s="138"/>
      <c r="F490" s="119"/>
    </row>
    <row r="491" spans="1:6" ht="15.75" customHeight="1" x14ac:dyDescent="0.25">
      <c r="A491" s="159"/>
      <c r="B491" s="138"/>
      <c r="F491" s="119"/>
    </row>
    <row r="492" spans="1:6" ht="15.75" customHeight="1" x14ac:dyDescent="0.25">
      <c r="A492" s="159"/>
      <c r="B492" s="138"/>
      <c r="F492" s="119"/>
    </row>
    <row r="493" spans="1:6" ht="15.75" customHeight="1" x14ac:dyDescent="0.25">
      <c r="A493" s="159"/>
      <c r="B493" s="138"/>
      <c r="F493" s="119"/>
    </row>
    <row r="494" spans="1:6" ht="15.75" customHeight="1" x14ac:dyDescent="0.25">
      <c r="A494" s="159"/>
      <c r="B494" s="138"/>
      <c r="F494" s="119"/>
    </row>
    <row r="495" spans="1:6" ht="15.75" customHeight="1" x14ac:dyDescent="0.25">
      <c r="A495" s="159"/>
      <c r="B495" s="138"/>
      <c r="F495" s="119"/>
    </row>
    <row r="496" spans="1:6" ht="15.75" customHeight="1" x14ac:dyDescent="0.25">
      <c r="A496" s="159"/>
      <c r="B496" s="138"/>
      <c r="F496" s="119"/>
    </row>
    <row r="497" spans="1:6" ht="15.75" customHeight="1" x14ac:dyDescent="0.25">
      <c r="A497" s="159"/>
      <c r="B497" s="138"/>
      <c r="F497" s="119"/>
    </row>
    <row r="498" spans="1:6" ht="15.75" customHeight="1" x14ac:dyDescent="0.25">
      <c r="A498" s="159"/>
      <c r="B498" s="138"/>
      <c r="F498" s="119"/>
    </row>
    <row r="499" spans="1:6" ht="15.75" customHeight="1" x14ac:dyDescent="0.25">
      <c r="A499" s="159"/>
      <c r="B499" s="138"/>
      <c r="F499" s="119"/>
    </row>
    <row r="500" spans="1:6" ht="15.75" customHeight="1" x14ac:dyDescent="0.25">
      <c r="A500" s="159"/>
      <c r="B500" s="138"/>
      <c r="F500" s="119"/>
    </row>
    <row r="501" spans="1:6" ht="15.75" customHeight="1" x14ac:dyDescent="0.25">
      <c r="A501" s="159"/>
      <c r="B501" s="138"/>
      <c r="F501" s="119"/>
    </row>
    <row r="502" spans="1:6" ht="15.75" customHeight="1" x14ac:dyDescent="0.25">
      <c r="A502" s="159"/>
      <c r="B502" s="138"/>
      <c r="F502" s="119"/>
    </row>
    <row r="503" spans="1:6" ht="15.75" customHeight="1" x14ac:dyDescent="0.25">
      <c r="A503" s="159"/>
      <c r="B503" s="138"/>
      <c r="F503" s="119"/>
    </row>
    <row r="504" spans="1:6" ht="15.75" customHeight="1" x14ac:dyDescent="0.25">
      <c r="A504" s="159"/>
      <c r="B504" s="138"/>
      <c r="F504" s="119"/>
    </row>
    <row r="505" spans="1:6" ht="15.75" customHeight="1" x14ac:dyDescent="0.25">
      <c r="A505" s="159"/>
      <c r="B505" s="138"/>
      <c r="F505" s="119"/>
    </row>
    <row r="506" spans="1:6" ht="15.75" customHeight="1" x14ac:dyDescent="0.25">
      <c r="A506" s="159"/>
      <c r="B506" s="138"/>
      <c r="F506" s="119"/>
    </row>
    <row r="507" spans="1:6" ht="15.75" customHeight="1" x14ac:dyDescent="0.25">
      <c r="A507" s="159"/>
      <c r="B507" s="138"/>
      <c r="F507" s="119"/>
    </row>
    <row r="508" spans="1:6" ht="15.75" customHeight="1" x14ac:dyDescent="0.25">
      <c r="A508" s="159"/>
      <c r="B508" s="138"/>
      <c r="F508" s="119"/>
    </row>
    <row r="509" spans="1:6" ht="15.75" customHeight="1" x14ac:dyDescent="0.25">
      <c r="A509" s="159"/>
      <c r="B509" s="138"/>
      <c r="F509" s="119"/>
    </row>
    <row r="510" spans="1:6" ht="15.75" customHeight="1" x14ac:dyDescent="0.25">
      <c r="A510" s="159"/>
      <c r="B510" s="138"/>
      <c r="F510" s="119"/>
    </row>
    <row r="511" spans="1:6" ht="15.75" customHeight="1" x14ac:dyDescent="0.25">
      <c r="A511" s="159"/>
      <c r="B511" s="138"/>
      <c r="F511" s="119"/>
    </row>
    <row r="512" spans="1:6" ht="15.75" customHeight="1" x14ac:dyDescent="0.25">
      <c r="A512" s="159"/>
      <c r="B512" s="138"/>
      <c r="F512" s="119"/>
    </row>
    <row r="513" spans="1:6" ht="15.75" customHeight="1" x14ac:dyDescent="0.25">
      <c r="A513" s="159"/>
      <c r="B513" s="138"/>
      <c r="F513" s="119"/>
    </row>
    <row r="514" spans="1:6" ht="15.75" customHeight="1" x14ac:dyDescent="0.25">
      <c r="A514" s="159"/>
      <c r="B514" s="138"/>
      <c r="F514" s="119"/>
    </row>
    <row r="515" spans="1:6" ht="15.75" customHeight="1" x14ac:dyDescent="0.25">
      <c r="A515" s="159"/>
      <c r="B515" s="138"/>
      <c r="F515" s="119"/>
    </row>
    <row r="516" spans="1:6" ht="15.75" customHeight="1" x14ac:dyDescent="0.25">
      <c r="A516" s="159"/>
      <c r="B516" s="138"/>
      <c r="F516" s="119"/>
    </row>
    <row r="517" spans="1:6" ht="15.75" customHeight="1" x14ac:dyDescent="0.25">
      <c r="A517" s="159"/>
      <c r="B517" s="138"/>
      <c r="F517" s="119"/>
    </row>
    <row r="518" spans="1:6" ht="15.75" customHeight="1" x14ac:dyDescent="0.25">
      <c r="A518" s="159"/>
      <c r="B518" s="138"/>
      <c r="F518" s="119"/>
    </row>
    <row r="519" spans="1:6" ht="15.75" customHeight="1" x14ac:dyDescent="0.25">
      <c r="A519" s="159"/>
      <c r="B519" s="138"/>
      <c r="F519" s="119"/>
    </row>
    <row r="520" spans="1:6" ht="15.75" customHeight="1" x14ac:dyDescent="0.25">
      <c r="A520" s="159"/>
      <c r="B520" s="138"/>
      <c r="F520" s="119"/>
    </row>
    <row r="521" spans="1:6" ht="15.75" customHeight="1" x14ac:dyDescent="0.25">
      <c r="A521" s="159"/>
      <c r="B521" s="138"/>
      <c r="F521" s="119"/>
    </row>
    <row r="522" spans="1:6" ht="15.75" customHeight="1" x14ac:dyDescent="0.25">
      <c r="A522" s="159"/>
      <c r="B522" s="138"/>
      <c r="F522" s="119"/>
    </row>
    <row r="523" spans="1:6" ht="15.75" customHeight="1" x14ac:dyDescent="0.25">
      <c r="A523" s="159"/>
      <c r="B523" s="138"/>
      <c r="F523" s="119"/>
    </row>
    <row r="524" spans="1:6" ht="15.75" customHeight="1" x14ac:dyDescent="0.25">
      <c r="A524" s="159"/>
      <c r="B524" s="138"/>
      <c r="F524" s="119"/>
    </row>
    <row r="525" spans="1:6" ht="15.75" customHeight="1" x14ac:dyDescent="0.25">
      <c r="A525" s="159"/>
      <c r="B525" s="138"/>
      <c r="F525" s="119"/>
    </row>
    <row r="526" spans="1:6" ht="15.75" customHeight="1" x14ac:dyDescent="0.25">
      <c r="A526" s="159"/>
      <c r="B526" s="138"/>
      <c r="F526" s="119"/>
    </row>
    <row r="527" spans="1:6" ht="15.75" customHeight="1" x14ac:dyDescent="0.25">
      <c r="A527" s="159"/>
      <c r="B527" s="138"/>
      <c r="F527" s="119"/>
    </row>
    <row r="528" spans="1:6" ht="15.75" customHeight="1" x14ac:dyDescent="0.25">
      <c r="A528" s="159"/>
      <c r="B528" s="138"/>
      <c r="F528" s="119"/>
    </row>
    <row r="529" spans="1:6" ht="15.75" customHeight="1" x14ac:dyDescent="0.25">
      <c r="A529" s="159"/>
      <c r="B529" s="138"/>
      <c r="F529" s="119"/>
    </row>
    <row r="530" spans="1:6" ht="15.75" customHeight="1" x14ac:dyDescent="0.25">
      <c r="A530" s="159"/>
      <c r="B530" s="138"/>
      <c r="F530" s="119"/>
    </row>
    <row r="531" spans="1:6" ht="15.75" customHeight="1" x14ac:dyDescent="0.25">
      <c r="A531" s="159"/>
      <c r="B531" s="138"/>
      <c r="F531" s="119"/>
    </row>
    <row r="532" spans="1:6" ht="15.75" customHeight="1" x14ac:dyDescent="0.25">
      <c r="A532" s="159"/>
      <c r="B532" s="138"/>
      <c r="F532" s="119"/>
    </row>
    <row r="533" spans="1:6" ht="15.75" customHeight="1" x14ac:dyDescent="0.25">
      <c r="A533" s="159"/>
      <c r="B533" s="138"/>
      <c r="F533" s="119"/>
    </row>
    <row r="534" spans="1:6" ht="15.75" customHeight="1" x14ac:dyDescent="0.25">
      <c r="A534" s="159"/>
      <c r="B534" s="138"/>
      <c r="F534" s="119"/>
    </row>
    <row r="535" spans="1:6" ht="15.75" customHeight="1" x14ac:dyDescent="0.25">
      <c r="A535" s="159"/>
      <c r="B535" s="138"/>
      <c r="F535" s="119"/>
    </row>
    <row r="536" spans="1:6" ht="15.75" customHeight="1" x14ac:dyDescent="0.25">
      <c r="A536" s="159"/>
      <c r="B536" s="138"/>
      <c r="F536" s="119"/>
    </row>
    <row r="537" spans="1:6" ht="15.75" customHeight="1" x14ac:dyDescent="0.25">
      <c r="A537" s="159"/>
      <c r="B537" s="138"/>
      <c r="F537" s="119"/>
    </row>
    <row r="538" spans="1:6" ht="15.75" customHeight="1" x14ac:dyDescent="0.25">
      <c r="A538" s="159"/>
      <c r="B538" s="138"/>
      <c r="F538" s="119"/>
    </row>
    <row r="539" spans="1:6" ht="15.75" customHeight="1" x14ac:dyDescent="0.25">
      <c r="A539" s="159"/>
      <c r="B539" s="138"/>
      <c r="F539" s="119"/>
    </row>
    <row r="540" spans="1:6" ht="15.75" customHeight="1" x14ac:dyDescent="0.25">
      <c r="A540" s="159"/>
      <c r="B540" s="138"/>
      <c r="F540" s="119"/>
    </row>
    <row r="541" spans="1:6" ht="15.75" customHeight="1" x14ac:dyDescent="0.25">
      <c r="A541" s="159"/>
      <c r="B541" s="138"/>
      <c r="F541" s="119"/>
    </row>
    <row r="542" spans="1:6" ht="15.75" customHeight="1" x14ac:dyDescent="0.25">
      <c r="A542" s="159"/>
      <c r="B542" s="138"/>
      <c r="F542" s="119"/>
    </row>
    <row r="543" spans="1:6" ht="15.75" customHeight="1" x14ac:dyDescent="0.25">
      <c r="A543" s="159"/>
      <c r="B543" s="138"/>
      <c r="F543" s="119"/>
    </row>
    <row r="544" spans="1:6" ht="15.75" customHeight="1" x14ac:dyDescent="0.25">
      <c r="A544" s="159"/>
      <c r="B544" s="138"/>
      <c r="F544" s="119"/>
    </row>
    <row r="545" spans="1:6" ht="15.75" customHeight="1" x14ac:dyDescent="0.25">
      <c r="A545" s="159"/>
      <c r="B545" s="138"/>
      <c r="F545" s="119"/>
    </row>
    <row r="546" spans="1:6" ht="15.75" customHeight="1" x14ac:dyDescent="0.25">
      <c r="A546" s="159"/>
      <c r="B546" s="138"/>
      <c r="F546" s="119"/>
    </row>
    <row r="547" spans="1:6" ht="15.75" customHeight="1" x14ac:dyDescent="0.25">
      <c r="A547" s="159"/>
      <c r="B547" s="138"/>
      <c r="F547" s="119"/>
    </row>
    <row r="548" spans="1:6" ht="15.75" customHeight="1" x14ac:dyDescent="0.25">
      <c r="A548" s="159"/>
      <c r="B548" s="138"/>
      <c r="F548" s="119"/>
    </row>
    <row r="549" spans="1:6" ht="15.75" customHeight="1" x14ac:dyDescent="0.25">
      <c r="A549" s="159"/>
      <c r="B549" s="138"/>
      <c r="F549" s="119"/>
    </row>
    <row r="550" spans="1:6" ht="15.75" customHeight="1" x14ac:dyDescent="0.25">
      <c r="A550" s="159"/>
      <c r="B550" s="138"/>
      <c r="F550" s="119"/>
    </row>
    <row r="551" spans="1:6" ht="15.75" customHeight="1" x14ac:dyDescent="0.25">
      <c r="A551" s="159"/>
      <c r="B551" s="138"/>
      <c r="F551" s="119"/>
    </row>
    <row r="552" spans="1:6" ht="15.75" customHeight="1" x14ac:dyDescent="0.25">
      <c r="A552" s="159"/>
      <c r="B552" s="138"/>
      <c r="F552" s="119"/>
    </row>
    <row r="553" spans="1:6" ht="15.75" customHeight="1" x14ac:dyDescent="0.25">
      <c r="A553" s="159"/>
      <c r="B553" s="138"/>
      <c r="F553" s="119"/>
    </row>
    <row r="554" spans="1:6" ht="15.75" customHeight="1" x14ac:dyDescent="0.25">
      <c r="A554" s="159"/>
      <c r="B554" s="138"/>
      <c r="F554" s="119"/>
    </row>
    <row r="555" spans="1:6" ht="15.75" customHeight="1" x14ac:dyDescent="0.25">
      <c r="A555" s="159"/>
      <c r="B555" s="138"/>
      <c r="F555" s="119"/>
    </row>
    <row r="556" spans="1:6" ht="15.75" customHeight="1" x14ac:dyDescent="0.25">
      <c r="A556" s="159"/>
      <c r="B556" s="138"/>
      <c r="F556" s="119"/>
    </row>
    <row r="557" spans="1:6" ht="15.75" customHeight="1" x14ac:dyDescent="0.25">
      <c r="A557" s="159"/>
      <c r="B557" s="138"/>
      <c r="F557" s="119"/>
    </row>
    <row r="558" spans="1:6" ht="15.75" customHeight="1" x14ac:dyDescent="0.25">
      <c r="A558" s="159"/>
      <c r="B558" s="138"/>
      <c r="F558" s="119"/>
    </row>
    <row r="559" spans="1:6" ht="15.75" customHeight="1" x14ac:dyDescent="0.25">
      <c r="A559" s="159"/>
      <c r="B559" s="138"/>
      <c r="F559" s="119"/>
    </row>
    <row r="560" spans="1:6" ht="15.75" customHeight="1" x14ac:dyDescent="0.25">
      <c r="A560" s="159"/>
      <c r="B560" s="138"/>
      <c r="F560" s="119"/>
    </row>
    <row r="561" spans="1:6" ht="15.75" customHeight="1" x14ac:dyDescent="0.25">
      <c r="A561" s="159"/>
      <c r="B561" s="138"/>
      <c r="F561" s="119"/>
    </row>
    <row r="562" spans="1:6" ht="15.75" customHeight="1" x14ac:dyDescent="0.25">
      <c r="A562" s="159"/>
      <c r="B562" s="138"/>
      <c r="F562" s="119"/>
    </row>
    <row r="563" spans="1:6" ht="15.75" customHeight="1" x14ac:dyDescent="0.25">
      <c r="A563" s="159"/>
      <c r="B563" s="138"/>
      <c r="F563" s="119"/>
    </row>
    <row r="564" spans="1:6" ht="15.75" customHeight="1" x14ac:dyDescent="0.25">
      <c r="A564" s="159"/>
      <c r="B564" s="138"/>
      <c r="F564" s="119"/>
    </row>
    <row r="565" spans="1:6" ht="15.75" customHeight="1" x14ac:dyDescent="0.25">
      <c r="A565" s="159"/>
      <c r="B565" s="138"/>
      <c r="F565" s="119"/>
    </row>
    <row r="566" spans="1:6" ht="15.75" customHeight="1" x14ac:dyDescent="0.25">
      <c r="A566" s="159"/>
      <c r="B566" s="138"/>
      <c r="F566" s="119"/>
    </row>
    <row r="567" spans="1:6" ht="15.75" customHeight="1" x14ac:dyDescent="0.25">
      <c r="A567" s="159"/>
      <c r="B567" s="138"/>
      <c r="F567" s="119"/>
    </row>
    <row r="568" spans="1:6" ht="15.75" customHeight="1" x14ac:dyDescent="0.25">
      <c r="A568" s="159"/>
      <c r="B568" s="138"/>
      <c r="F568" s="119"/>
    </row>
    <row r="569" spans="1:6" ht="15.75" customHeight="1" x14ac:dyDescent="0.25">
      <c r="A569" s="159"/>
      <c r="B569" s="138"/>
      <c r="F569" s="119"/>
    </row>
    <row r="570" spans="1:6" ht="15.75" customHeight="1" x14ac:dyDescent="0.25">
      <c r="A570" s="159"/>
      <c r="B570" s="138"/>
      <c r="F570" s="119"/>
    </row>
    <row r="571" spans="1:6" ht="15.75" customHeight="1" x14ac:dyDescent="0.25">
      <c r="A571" s="159"/>
      <c r="B571" s="138"/>
      <c r="F571" s="119"/>
    </row>
    <row r="572" spans="1:6" ht="15.75" customHeight="1" x14ac:dyDescent="0.25">
      <c r="A572" s="159"/>
      <c r="B572" s="138"/>
      <c r="F572" s="119"/>
    </row>
    <row r="573" spans="1:6" ht="15.75" customHeight="1" x14ac:dyDescent="0.25">
      <c r="A573" s="159"/>
      <c r="B573" s="138"/>
      <c r="F573" s="119"/>
    </row>
    <row r="574" spans="1:6" ht="15.75" customHeight="1" x14ac:dyDescent="0.25">
      <c r="A574" s="159"/>
      <c r="B574" s="138"/>
      <c r="F574" s="119"/>
    </row>
    <row r="575" spans="1:6" ht="15.75" customHeight="1" x14ac:dyDescent="0.25">
      <c r="A575" s="159"/>
      <c r="B575" s="138"/>
      <c r="F575" s="119"/>
    </row>
    <row r="576" spans="1:6" ht="15.75" customHeight="1" x14ac:dyDescent="0.25">
      <c r="A576" s="159"/>
      <c r="B576" s="138"/>
      <c r="F576" s="119"/>
    </row>
    <row r="577" spans="1:6" ht="15.75" customHeight="1" x14ac:dyDescent="0.25">
      <c r="A577" s="159"/>
      <c r="B577" s="138"/>
      <c r="F577" s="119"/>
    </row>
    <row r="578" spans="1:6" ht="15.75" customHeight="1" x14ac:dyDescent="0.25">
      <c r="A578" s="159"/>
      <c r="B578" s="138"/>
      <c r="F578" s="119"/>
    </row>
    <row r="579" spans="1:6" ht="15.75" customHeight="1" x14ac:dyDescent="0.25">
      <c r="A579" s="159"/>
      <c r="B579" s="138"/>
      <c r="F579" s="119"/>
    </row>
    <row r="580" spans="1:6" ht="15.75" customHeight="1" x14ac:dyDescent="0.25">
      <c r="A580" s="159"/>
      <c r="B580" s="138"/>
      <c r="F580" s="119"/>
    </row>
    <row r="581" spans="1:6" ht="15.75" customHeight="1" x14ac:dyDescent="0.25">
      <c r="A581" s="159"/>
      <c r="B581" s="138"/>
      <c r="F581" s="119"/>
    </row>
    <row r="582" spans="1:6" ht="15.75" customHeight="1" x14ac:dyDescent="0.25">
      <c r="A582" s="159"/>
      <c r="B582" s="138"/>
      <c r="F582" s="119"/>
    </row>
    <row r="583" spans="1:6" ht="15.75" customHeight="1" x14ac:dyDescent="0.25">
      <c r="A583" s="159"/>
      <c r="B583" s="138"/>
      <c r="F583" s="119"/>
    </row>
    <row r="584" spans="1:6" ht="15.75" customHeight="1" x14ac:dyDescent="0.25">
      <c r="A584" s="159"/>
      <c r="B584" s="138"/>
      <c r="F584" s="119"/>
    </row>
    <row r="585" spans="1:6" ht="15.75" customHeight="1" x14ac:dyDescent="0.25">
      <c r="A585" s="159"/>
      <c r="B585" s="138"/>
      <c r="F585" s="119"/>
    </row>
    <row r="586" spans="1:6" ht="15.75" customHeight="1" x14ac:dyDescent="0.25">
      <c r="A586" s="159"/>
      <c r="B586" s="138"/>
      <c r="F586" s="119"/>
    </row>
    <row r="587" spans="1:6" ht="15.75" customHeight="1" x14ac:dyDescent="0.25">
      <c r="A587" s="159"/>
      <c r="B587" s="138"/>
      <c r="F587" s="119"/>
    </row>
    <row r="588" spans="1:6" ht="15.75" customHeight="1" x14ac:dyDescent="0.25">
      <c r="A588" s="159"/>
      <c r="B588" s="138"/>
      <c r="F588" s="119"/>
    </row>
    <row r="589" spans="1:6" ht="15.75" customHeight="1" x14ac:dyDescent="0.25">
      <c r="A589" s="159"/>
      <c r="B589" s="138"/>
      <c r="F589" s="119"/>
    </row>
    <row r="590" spans="1:6" ht="15.75" customHeight="1" x14ac:dyDescent="0.25">
      <c r="A590" s="159"/>
      <c r="B590" s="138"/>
      <c r="F590" s="119"/>
    </row>
    <row r="591" spans="1:6" ht="15.75" customHeight="1" x14ac:dyDescent="0.25">
      <c r="A591" s="159"/>
      <c r="B591" s="138"/>
      <c r="F591" s="119"/>
    </row>
    <row r="592" spans="1:6" ht="15.75" customHeight="1" x14ac:dyDescent="0.25">
      <c r="A592" s="159"/>
      <c r="B592" s="138"/>
      <c r="F592" s="119"/>
    </row>
    <row r="593" spans="1:6" ht="15.75" customHeight="1" x14ac:dyDescent="0.25">
      <c r="A593" s="159"/>
      <c r="B593" s="138"/>
      <c r="F593" s="119"/>
    </row>
    <row r="594" spans="1:6" ht="15.75" customHeight="1" x14ac:dyDescent="0.25">
      <c r="A594" s="159"/>
      <c r="B594" s="138"/>
      <c r="F594" s="119"/>
    </row>
    <row r="595" spans="1:6" ht="15.75" customHeight="1" x14ac:dyDescent="0.25">
      <c r="A595" s="159"/>
      <c r="B595" s="138"/>
      <c r="F595" s="119"/>
    </row>
    <row r="596" spans="1:6" ht="15.75" customHeight="1" x14ac:dyDescent="0.25">
      <c r="A596" s="159"/>
      <c r="B596" s="138"/>
      <c r="F596" s="119"/>
    </row>
    <row r="597" spans="1:6" ht="15.75" customHeight="1" x14ac:dyDescent="0.25">
      <c r="A597" s="159"/>
      <c r="B597" s="138"/>
      <c r="F597" s="119"/>
    </row>
    <row r="598" spans="1:6" ht="15.75" customHeight="1" x14ac:dyDescent="0.25">
      <c r="A598" s="159"/>
      <c r="B598" s="138"/>
      <c r="F598" s="119"/>
    </row>
    <row r="599" spans="1:6" ht="15.75" customHeight="1" x14ac:dyDescent="0.25">
      <c r="A599" s="159"/>
      <c r="B599" s="138"/>
      <c r="F599" s="119"/>
    </row>
    <row r="600" spans="1:6" ht="15.75" customHeight="1" x14ac:dyDescent="0.25">
      <c r="A600" s="159"/>
      <c r="B600" s="138"/>
      <c r="F600" s="119"/>
    </row>
    <row r="601" spans="1:6" ht="15.75" customHeight="1" x14ac:dyDescent="0.25">
      <c r="A601" s="159"/>
      <c r="B601" s="138"/>
      <c r="F601" s="119"/>
    </row>
    <row r="602" spans="1:6" ht="15.75" customHeight="1" x14ac:dyDescent="0.25">
      <c r="A602" s="159"/>
      <c r="B602" s="138"/>
      <c r="F602" s="119"/>
    </row>
    <row r="603" spans="1:6" ht="15.75" customHeight="1" x14ac:dyDescent="0.25">
      <c r="A603" s="159"/>
      <c r="B603" s="138"/>
      <c r="F603" s="119"/>
    </row>
    <row r="604" spans="1:6" ht="15.75" customHeight="1" x14ac:dyDescent="0.25">
      <c r="A604" s="159"/>
      <c r="B604" s="138"/>
      <c r="F604" s="119"/>
    </row>
    <row r="605" spans="1:6" ht="15.75" customHeight="1" x14ac:dyDescent="0.25">
      <c r="A605" s="159"/>
      <c r="B605" s="138"/>
      <c r="F605" s="119"/>
    </row>
    <row r="606" spans="1:6" ht="15.75" customHeight="1" x14ac:dyDescent="0.25">
      <c r="A606" s="159"/>
      <c r="B606" s="138"/>
      <c r="F606" s="119"/>
    </row>
    <row r="607" spans="1:6" ht="15.75" customHeight="1" x14ac:dyDescent="0.25">
      <c r="A607" s="159"/>
      <c r="B607" s="138"/>
      <c r="F607" s="119"/>
    </row>
    <row r="608" spans="1:6" ht="15.75" customHeight="1" x14ac:dyDescent="0.25">
      <c r="A608" s="159"/>
      <c r="B608" s="138"/>
      <c r="F608" s="119"/>
    </row>
    <row r="609" spans="1:6" ht="15.75" customHeight="1" x14ac:dyDescent="0.25">
      <c r="A609" s="159"/>
      <c r="B609" s="138"/>
      <c r="F609" s="119"/>
    </row>
    <row r="610" spans="1:6" ht="15.75" customHeight="1" x14ac:dyDescent="0.25">
      <c r="A610" s="159"/>
      <c r="B610" s="138"/>
      <c r="F610" s="119"/>
    </row>
    <row r="611" spans="1:6" ht="15.75" customHeight="1" x14ac:dyDescent="0.25">
      <c r="A611" s="159"/>
      <c r="B611" s="138"/>
      <c r="F611" s="119"/>
    </row>
    <row r="612" spans="1:6" ht="15.75" customHeight="1" x14ac:dyDescent="0.25">
      <c r="A612" s="159"/>
      <c r="B612" s="138"/>
      <c r="F612" s="119"/>
    </row>
    <row r="613" spans="1:6" ht="15.75" customHeight="1" x14ac:dyDescent="0.25">
      <c r="A613" s="159"/>
      <c r="B613" s="138"/>
      <c r="F613" s="119"/>
    </row>
    <row r="614" spans="1:6" ht="15.75" customHeight="1" x14ac:dyDescent="0.25">
      <c r="A614" s="159"/>
      <c r="B614" s="138"/>
      <c r="F614" s="119"/>
    </row>
    <row r="615" spans="1:6" ht="15.75" customHeight="1" x14ac:dyDescent="0.25">
      <c r="A615" s="159"/>
      <c r="B615" s="138"/>
      <c r="F615" s="119"/>
    </row>
    <row r="616" spans="1:6" ht="15.75" customHeight="1" x14ac:dyDescent="0.25">
      <c r="A616" s="159"/>
      <c r="B616" s="138"/>
      <c r="F616" s="119"/>
    </row>
    <row r="617" spans="1:6" ht="15.75" customHeight="1" x14ac:dyDescent="0.25">
      <c r="A617" s="159"/>
      <c r="B617" s="138"/>
      <c r="F617" s="119"/>
    </row>
    <row r="618" spans="1:6" ht="15.75" customHeight="1" x14ac:dyDescent="0.25">
      <c r="A618" s="159"/>
      <c r="B618" s="138"/>
      <c r="F618" s="119"/>
    </row>
    <row r="619" spans="1:6" ht="15.75" customHeight="1" x14ac:dyDescent="0.25">
      <c r="A619" s="159"/>
      <c r="B619" s="138"/>
      <c r="F619" s="119"/>
    </row>
    <row r="620" spans="1:6" ht="15.75" customHeight="1" x14ac:dyDescent="0.25">
      <c r="A620" s="159"/>
      <c r="B620" s="138"/>
      <c r="F620" s="119"/>
    </row>
    <row r="621" spans="1:6" ht="15.75" customHeight="1" x14ac:dyDescent="0.25">
      <c r="A621" s="159"/>
      <c r="B621" s="138"/>
      <c r="F621" s="119"/>
    </row>
    <row r="622" spans="1:6" ht="15.75" customHeight="1" x14ac:dyDescent="0.25">
      <c r="A622" s="159"/>
      <c r="B622" s="138"/>
      <c r="F622" s="119"/>
    </row>
    <row r="623" spans="1:6" ht="15.75" customHeight="1" x14ac:dyDescent="0.25">
      <c r="A623" s="159"/>
      <c r="B623" s="138"/>
      <c r="F623" s="119"/>
    </row>
    <row r="624" spans="1:6" ht="15.75" customHeight="1" x14ac:dyDescent="0.25">
      <c r="A624" s="159"/>
      <c r="B624" s="138"/>
      <c r="F624" s="119"/>
    </row>
    <row r="625" spans="1:6" ht="15.75" customHeight="1" x14ac:dyDescent="0.25">
      <c r="A625" s="159"/>
      <c r="B625" s="138"/>
      <c r="F625" s="119"/>
    </row>
    <row r="626" spans="1:6" ht="15.75" customHeight="1" x14ac:dyDescent="0.25">
      <c r="A626" s="159"/>
      <c r="B626" s="138"/>
      <c r="F626" s="119"/>
    </row>
    <row r="627" spans="1:6" ht="15.75" customHeight="1" x14ac:dyDescent="0.25">
      <c r="A627" s="159"/>
      <c r="B627" s="138"/>
      <c r="F627" s="119"/>
    </row>
    <row r="628" spans="1:6" ht="15.75" customHeight="1" x14ac:dyDescent="0.25">
      <c r="A628" s="159"/>
      <c r="B628" s="138"/>
      <c r="F628" s="119"/>
    </row>
    <row r="629" spans="1:6" ht="15.75" customHeight="1" x14ac:dyDescent="0.25">
      <c r="A629" s="159"/>
      <c r="B629" s="138"/>
      <c r="F629" s="119"/>
    </row>
    <row r="630" spans="1:6" ht="15.75" customHeight="1" x14ac:dyDescent="0.25">
      <c r="A630" s="159"/>
      <c r="B630" s="138"/>
      <c r="F630" s="119"/>
    </row>
    <row r="631" spans="1:6" ht="15.75" customHeight="1" x14ac:dyDescent="0.25">
      <c r="A631" s="159"/>
      <c r="B631" s="138"/>
      <c r="F631" s="119"/>
    </row>
    <row r="632" spans="1:6" ht="15.75" customHeight="1" x14ac:dyDescent="0.25">
      <c r="A632" s="159"/>
      <c r="B632" s="138"/>
      <c r="F632" s="119"/>
    </row>
    <row r="633" spans="1:6" ht="15.75" customHeight="1" x14ac:dyDescent="0.25">
      <c r="A633" s="159"/>
      <c r="B633" s="138"/>
      <c r="F633" s="119"/>
    </row>
    <row r="634" spans="1:6" ht="15.75" customHeight="1" x14ac:dyDescent="0.25">
      <c r="A634" s="159"/>
      <c r="B634" s="138"/>
      <c r="F634" s="119"/>
    </row>
    <row r="635" spans="1:6" ht="15.75" customHeight="1" x14ac:dyDescent="0.25">
      <c r="A635" s="159"/>
      <c r="B635" s="138"/>
      <c r="F635" s="119"/>
    </row>
    <row r="636" spans="1:6" ht="15.75" customHeight="1" x14ac:dyDescent="0.25">
      <c r="A636" s="159"/>
      <c r="B636" s="138"/>
      <c r="F636" s="119"/>
    </row>
    <row r="637" spans="1:6" ht="15.75" customHeight="1" x14ac:dyDescent="0.25">
      <c r="A637" s="159"/>
      <c r="B637" s="138"/>
      <c r="F637" s="119"/>
    </row>
    <row r="638" spans="1:6" ht="15.75" customHeight="1" x14ac:dyDescent="0.25">
      <c r="A638" s="159"/>
      <c r="B638" s="138"/>
      <c r="F638" s="119"/>
    </row>
    <row r="639" spans="1:6" ht="15.75" customHeight="1" x14ac:dyDescent="0.25">
      <c r="A639" s="159"/>
      <c r="B639" s="138"/>
      <c r="F639" s="119"/>
    </row>
    <row r="640" spans="1:6" ht="15.75" customHeight="1" x14ac:dyDescent="0.25">
      <c r="A640" s="159"/>
      <c r="B640" s="138"/>
      <c r="F640" s="119"/>
    </row>
    <row r="641" spans="1:6" ht="15.75" customHeight="1" x14ac:dyDescent="0.25">
      <c r="A641" s="159"/>
      <c r="B641" s="138"/>
      <c r="F641" s="119"/>
    </row>
    <row r="642" spans="1:6" ht="15.75" customHeight="1" x14ac:dyDescent="0.25">
      <c r="A642" s="159"/>
      <c r="B642" s="138"/>
      <c r="F642" s="119"/>
    </row>
    <row r="643" spans="1:6" ht="15.75" customHeight="1" x14ac:dyDescent="0.25">
      <c r="A643" s="159"/>
      <c r="B643" s="138"/>
      <c r="F643" s="119"/>
    </row>
    <row r="644" spans="1:6" ht="15.75" customHeight="1" x14ac:dyDescent="0.25">
      <c r="A644" s="159"/>
      <c r="B644" s="138"/>
      <c r="F644" s="119"/>
    </row>
    <row r="645" spans="1:6" ht="15.75" customHeight="1" x14ac:dyDescent="0.25">
      <c r="A645" s="159"/>
      <c r="B645" s="138"/>
      <c r="F645" s="119"/>
    </row>
    <row r="646" spans="1:6" ht="15.75" customHeight="1" x14ac:dyDescent="0.25">
      <c r="A646" s="159"/>
      <c r="B646" s="138"/>
      <c r="F646" s="119"/>
    </row>
    <row r="647" spans="1:6" ht="15.75" customHeight="1" x14ac:dyDescent="0.25">
      <c r="A647" s="159"/>
      <c r="B647" s="138"/>
      <c r="F647" s="119"/>
    </row>
    <row r="648" spans="1:6" ht="15.75" customHeight="1" x14ac:dyDescent="0.25">
      <c r="A648" s="159"/>
      <c r="B648" s="138"/>
      <c r="F648" s="119"/>
    </row>
    <row r="649" spans="1:6" ht="15.75" customHeight="1" x14ac:dyDescent="0.25">
      <c r="A649" s="159"/>
      <c r="B649" s="138"/>
      <c r="F649" s="119"/>
    </row>
    <row r="650" spans="1:6" ht="15.75" customHeight="1" x14ac:dyDescent="0.25">
      <c r="A650" s="159"/>
      <c r="B650" s="138"/>
      <c r="F650" s="119"/>
    </row>
    <row r="651" spans="1:6" ht="15.75" customHeight="1" x14ac:dyDescent="0.25">
      <c r="A651" s="159"/>
      <c r="B651" s="138"/>
      <c r="F651" s="119"/>
    </row>
    <row r="652" spans="1:6" ht="15.75" customHeight="1" x14ac:dyDescent="0.25">
      <c r="A652" s="159"/>
      <c r="B652" s="138"/>
      <c r="F652" s="119"/>
    </row>
    <row r="653" spans="1:6" ht="15.75" customHeight="1" x14ac:dyDescent="0.25">
      <c r="A653" s="159"/>
      <c r="B653" s="138"/>
      <c r="F653" s="119"/>
    </row>
    <row r="654" spans="1:6" ht="15.75" customHeight="1" x14ac:dyDescent="0.25">
      <c r="A654" s="159"/>
      <c r="B654" s="138"/>
      <c r="F654" s="119"/>
    </row>
    <row r="655" spans="1:6" ht="15.75" customHeight="1" x14ac:dyDescent="0.25">
      <c r="A655" s="159"/>
      <c r="B655" s="138"/>
      <c r="F655" s="119"/>
    </row>
    <row r="656" spans="1:6" ht="15.75" customHeight="1" x14ac:dyDescent="0.25">
      <c r="A656" s="159"/>
      <c r="B656" s="138"/>
      <c r="F656" s="119"/>
    </row>
    <row r="657" spans="1:6" ht="15.75" customHeight="1" x14ac:dyDescent="0.25">
      <c r="A657" s="159"/>
      <c r="B657" s="138"/>
      <c r="F657" s="119"/>
    </row>
    <row r="658" spans="1:6" ht="15.75" customHeight="1" x14ac:dyDescent="0.25">
      <c r="A658" s="159"/>
      <c r="B658" s="138"/>
      <c r="F658" s="119"/>
    </row>
    <row r="659" spans="1:6" ht="15.75" customHeight="1" x14ac:dyDescent="0.25">
      <c r="A659" s="159"/>
      <c r="B659" s="138"/>
      <c r="F659" s="119"/>
    </row>
    <row r="660" spans="1:6" ht="15.75" customHeight="1" x14ac:dyDescent="0.25">
      <c r="A660" s="159"/>
      <c r="B660" s="138"/>
      <c r="F660" s="119"/>
    </row>
    <row r="661" spans="1:6" ht="15.75" customHeight="1" x14ac:dyDescent="0.25">
      <c r="A661" s="159"/>
      <c r="B661" s="138"/>
      <c r="F661" s="119"/>
    </row>
    <row r="662" spans="1:6" ht="15.75" customHeight="1" x14ac:dyDescent="0.25">
      <c r="A662" s="159"/>
      <c r="B662" s="138"/>
      <c r="F662" s="119"/>
    </row>
    <row r="663" spans="1:6" ht="15.75" customHeight="1" x14ac:dyDescent="0.25">
      <c r="A663" s="159"/>
      <c r="B663" s="138"/>
      <c r="F663" s="119"/>
    </row>
    <row r="664" spans="1:6" ht="15.75" customHeight="1" x14ac:dyDescent="0.25">
      <c r="A664" s="159"/>
      <c r="B664" s="138"/>
      <c r="F664" s="119"/>
    </row>
    <row r="665" spans="1:6" ht="15.75" customHeight="1" x14ac:dyDescent="0.25">
      <c r="A665" s="159"/>
      <c r="B665" s="138"/>
      <c r="F665" s="119"/>
    </row>
    <row r="666" spans="1:6" ht="15.75" customHeight="1" x14ac:dyDescent="0.25">
      <c r="A666" s="159"/>
      <c r="B666" s="138"/>
      <c r="F666" s="119"/>
    </row>
    <row r="667" spans="1:6" ht="15.75" customHeight="1" x14ac:dyDescent="0.25">
      <c r="A667" s="159"/>
      <c r="B667" s="138"/>
      <c r="F667" s="119"/>
    </row>
    <row r="668" spans="1:6" ht="15.75" customHeight="1" x14ac:dyDescent="0.25">
      <c r="A668" s="159"/>
      <c r="B668" s="138"/>
      <c r="F668" s="119"/>
    </row>
    <row r="669" spans="1:6" ht="15.75" customHeight="1" x14ac:dyDescent="0.25">
      <c r="A669" s="159"/>
      <c r="B669" s="138"/>
      <c r="F669" s="119"/>
    </row>
    <row r="670" spans="1:6" ht="15.75" customHeight="1" x14ac:dyDescent="0.25">
      <c r="A670" s="159"/>
      <c r="B670" s="138"/>
      <c r="F670" s="119"/>
    </row>
    <row r="671" spans="1:6" ht="15.75" customHeight="1" x14ac:dyDescent="0.25">
      <c r="A671" s="159"/>
      <c r="B671" s="138"/>
      <c r="F671" s="119"/>
    </row>
    <row r="672" spans="1:6" ht="15.75" customHeight="1" x14ac:dyDescent="0.25">
      <c r="A672" s="159"/>
      <c r="B672" s="138"/>
      <c r="F672" s="119"/>
    </row>
    <row r="673" spans="1:6" ht="15.75" customHeight="1" x14ac:dyDescent="0.25">
      <c r="A673" s="159"/>
      <c r="B673" s="138"/>
      <c r="F673" s="119"/>
    </row>
    <row r="674" spans="1:6" ht="15.75" customHeight="1" x14ac:dyDescent="0.25">
      <c r="A674" s="159"/>
      <c r="B674" s="138"/>
      <c r="F674" s="119"/>
    </row>
    <row r="675" spans="1:6" ht="15.75" customHeight="1" x14ac:dyDescent="0.25">
      <c r="A675" s="159"/>
      <c r="B675" s="138"/>
      <c r="F675" s="119"/>
    </row>
    <row r="676" spans="1:6" ht="15.75" customHeight="1" x14ac:dyDescent="0.25">
      <c r="A676" s="159"/>
      <c r="B676" s="138"/>
      <c r="F676" s="119"/>
    </row>
    <row r="677" spans="1:6" ht="15.75" customHeight="1" x14ac:dyDescent="0.25">
      <c r="A677" s="159"/>
      <c r="B677" s="138"/>
      <c r="F677" s="119"/>
    </row>
    <row r="678" spans="1:6" ht="15.75" customHeight="1" x14ac:dyDescent="0.25">
      <c r="A678" s="159"/>
      <c r="B678" s="138"/>
      <c r="F678" s="119"/>
    </row>
    <row r="679" spans="1:6" ht="15.75" customHeight="1" x14ac:dyDescent="0.25">
      <c r="A679" s="159"/>
      <c r="B679" s="138"/>
      <c r="F679" s="119"/>
    </row>
    <row r="680" spans="1:6" ht="15.75" customHeight="1" x14ac:dyDescent="0.25">
      <c r="A680" s="159"/>
      <c r="B680" s="138"/>
      <c r="F680" s="119"/>
    </row>
    <row r="681" spans="1:6" ht="15.75" customHeight="1" x14ac:dyDescent="0.25">
      <c r="A681" s="159"/>
      <c r="B681" s="138"/>
      <c r="F681" s="119"/>
    </row>
    <row r="682" spans="1:6" ht="15.75" customHeight="1" x14ac:dyDescent="0.25">
      <c r="A682" s="159"/>
      <c r="B682" s="138"/>
      <c r="F682" s="119"/>
    </row>
    <row r="683" spans="1:6" ht="15.75" customHeight="1" x14ac:dyDescent="0.25">
      <c r="A683" s="159"/>
      <c r="B683" s="138"/>
      <c r="F683" s="119"/>
    </row>
    <row r="684" spans="1:6" ht="15.75" customHeight="1" x14ac:dyDescent="0.25">
      <c r="A684" s="159"/>
      <c r="B684" s="138"/>
      <c r="F684" s="119"/>
    </row>
    <row r="685" spans="1:6" ht="15.75" customHeight="1" x14ac:dyDescent="0.25">
      <c r="A685" s="159"/>
      <c r="B685" s="138"/>
      <c r="F685" s="119"/>
    </row>
    <row r="686" spans="1:6" ht="15.75" customHeight="1" x14ac:dyDescent="0.25">
      <c r="A686" s="159"/>
      <c r="B686" s="138"/>
      <c r="F686" s="119"/>
    </row>
    <row r="687" spans="1:6" ht="15.75" customHeight="1" x14ac:dyDescent="0.25">
      <c r="A687" s="159"/>
      <c r="B687" s="138"/>
      <c r="F687" s="119"/>
    </row>
    <row r="688" spans="1:6" ht="15.75" customHeight="1" x14ac:dyDescent="0.25">
      <c r="A688" s="159"/>
      <c r="B688" s="138"/>
      <c r="F688" s="119"/>
    </row>
    <row r="689" spans="1:6" ht="15.75" customHeight="1" x14ac:dyDescent="0.25">
      <c r="A689" s="159"/>
      <c r="B689" s="138"/>
      <c r="F689" s="119"/>
    </row>
    <row r="690" spans="1:6" ht="15.75" customHeight="1" x14ac:dyDescent="0.25">
      <c r="A690" s="159"/>
      <c r="B690" s="138"/>
      <c r="F690" s="119"/>
    </row>
    <row r="691" spans="1:6" ht="15.75" customHeight="1" x14ac:dyDescent="0.25">
      <c r="A691" s="159"/>
      <c r="B691" s="138"/>
      <c r="F691" s="119"/>
    </row>
    <row r="692" spans="1:6" ht="15.75" customHeight="1" x14ac:dyDescent="0.25">
      <c r="A692" s="159"/>
      <c r="B692" s="138"/>
      <c r="F692" s="119"/>
    </row>
    <row r="693" spans="1:6" ht="15.75" customHeight="1" x14ac:dyDescent="0.25">
      <c r="A693" s="159"/>
      <c r="B693" s="138"/>
      <c r="F693" s="119"/>
    </row>
    <row r="694" spans="1:6" ht="15.75" customHeight="1" x14ac:dyDescent="0.25">
      <c r="A694" s="159"/>
      <c r="B694" s="138"/>
      <c r="F694" s="119"/>
    </row>
    <row r="695" spans="1:6" ht="15.75" customHeight="1" x14ac:dyDescent="0.25">
      <c r="A695" s="159"/>
      <c r="B695" s="138"/>
      <c r="F695" s="119"/>
    </row>
    <row r="696" spans="1:6" ht="15.75" customHeight="1" x14ac:dyDescent="0.25">
      <c r="A696" s="159"/>
      <c r="B696" s="138"/>
      <c r="F696" s="119"/>
    </row>
    <row r="697" spans="1:6" ht="15.75" customHeight="1" x14ac:dyDescent="0.25">
      <c r="A697" s="159"/>
      <c r="B697" s="138"/>
      <c r="F697" s="119"/>
    </row>
    <row r="698" spans="1:6" ht="15.75" customHeight="1" x14ac:dyDescent="0.25">
      <c r="A698" s="159"/>
      <c r="B698" s="138"/>
      <c r="F698" s="119"/>
    </row>
    <row r="699" spans="1:6" ht="15.75" customHeight="1" x14ac:dyDescent="0.25">
      <c r="A699" s="159"/>
      <c r="B699" s="138"/>
      <c r="F699" s="119"/>
    </row>
    <row r="700" spans="1:6" ht="15.75" customHeight="1" x14ac:dyDescent="0.25">
      <c r="A700" s="159"/>
      <c r="B700" s="138"/>
      <c r="F700" s="119"/>
    </row>
    <row r="701" spans="1:6" ht="15.75" customHeight="1" x14ac:dyDescent="0.25">
      <c r="A701" s="159"/>
      <c r="B701" s="138"/>
      <c r="F701" s="119"/>
    </row>
    <row r="702" spans="1:6" ht="15.75" customHeight="1" x14ac:dyDescent="0.25">
      <c r="A702" s="159"/>
      <c r="B702" s="138"/>
      <c r="F702" s="119"/>
    </row>
    <row r="703" spans="1:6" ht="15.75" customHeight="1" x14ac:dyDescent="0.25">
      <c r="A703" s="159"/>
      <c r="B703" s="138"/>
      <c r="F703" s="119"/>
    </row>
    <row r="704" spans="1:6" ht="15.75" customHeight="1" x14ac:dyDescent="0.25">
      <c r="A704" s="159"/>
      <c r="B704" s="138"/>
      <c r="F704" s="119"/>
    </row>
    <row r="705" spans="1:6" ht="15.75" customHeight="1" x14ac:dyDescent="0.25">
      <c r="A705" s="159"/>
      <c r="B705" s="138"/>
      <c r="F705" s="119"/>
    </row>
    <row r="706" spans="1:6" ht="15.75" customHeight="1" x14ac:dyDescent="0.25">
      <c r="A706" s="159"/>
      <c r="B706" s="138"/>
      <c r="F706" s="119"/>
    </row>
    <row r="707" spans="1:6" ht="15.75" customHeight="1" x14ac:dyDescent="0.25">
      <c r="A707" s="159"/>
      <c r="B707" s="138"/>
      <c r="F707" s="119"/>
    </row>
    <row r="708" spans="1:6" ht="15.75" customHeight="1" x14ac:dyDescent="0.25">
      <c r="A708" s="159"/>
      <c r="B708" s="138"/>
      <c r="F708" s="119"/>
    </row>
    <row r="709" spans="1:6" ht="15.75" customHeight="1" x14ac:dyDescent="0.25">
      <c r="A709" s="159"/>
      <c r="B709" s="138"/>
      <c r="F709" s="119"/>
    </row>
    <row r="710" spans="1:6" ht="15.75" customHeight="1" x14ac:dyDescent="0.25">
      <c r="A710" s="159"/>
      <c r="B710" s="138"/>
      <c r="F710" s="119"/>
    </row>
    <row r="711" spans="1:6" ht="15.75" customHeight="1" x14ac:dyDescent="0.25">
      <c r="A711" s="159"/>
      <c r="B711" s="138"/>
      <c r="F711" s="119"/>
    </row>
    <row r="712" spans="1:6" ht="15.75" customHeight="1" x14ac:dyDescent="0.25">
      <c r="A712" s="159"/>
      <c r="B712" s="138"/>
      <c r="F712" s="119"/>
    </row>
    <row r="713" spans="1:6" ht="15.75" customHeight="1" x14ac:dyDescent="0.25">
      <c r="A713" s="159"/>
      <c r="B713" s="138"/>
      <c r="F713" s="119"/>
    </row>
    <row r="714" spans="1:6" ht="15.75" customHeight="1" x14ac:dyDescent="0.25">
      <c r="A714" s="159"/>
      <c r="B714" s="138"/>
      <c r="F714" s="119"/>
    </row>
    <row r="715" spans="1:6" ht="15.75" customHeight="1" x14ac:dyDescent="0.25">
      <c r="A715" s="159"/>
      <c r="B715" s="138"/>
      <c r="F715" s="119"/>
    </row>
    <row r="716" spans="1:6" ht="15.75" customHeight="1" x14ac:dyDescent="0.25">
      <c r="A716" s="159"/>
      <c r="B716" s="138"/>
      <c r="F716" s="119"/>
    </row>
    <row r="717" spans="1:6" ht="15.75" customHeight="1" x14ac:dyDescent="0.25">
      <c r="A717" s="159"/>
      <c r="B717" s="138"/>
      <c r="F717" s="119"/>
    </row>
    <row r="718" spans="1:6" ht="15.75" customHeight="1" x14ac:dyDescent="0.25">
      <c r="A718" s="159"/>
      <c r="B718" s="138"/>
      <c r="F718" s="119"/>
    </row>
    <row r="719" spans="1:6" ht="15.75" customHeight="1" x14ac:dyDescent="0.25">
      <c r="A719" s="159"/>
      <c r="B719" s="138"/>
      <c r="F719" s="119"/>
    </row>
    <row r="720" spans="1:6" ht="15.75" customHeight="1" x14ac:dyDescent="0.25">
      <c r="A720" s="159"/>
      <c r="B720" s="138"/>
      <c r="F720" s="119"/>
    </row>
    <row r="721" spans="1:6" ht="15.75" customHeight="1" x14ac:dyDescent="0.25">
      <c r="A721" s="159"/>
      <c r="B721" s="138"/>
      <c r="F721" s="119"/>
    </row>
    <row r="722" spans="1:6" ht="15.75" customHeight="1" x14ac:dyDescent="0.25">
      <c r="A722" s="159"/>
      <c r="B722" s="138"/>
      <c r="F722" s="119"/>
    </row>
    <row r="723" spans="1:6" ht="15.75" customHeight="1" x14ac:dyDescent="0.25">
      <c r="A723" s="159"/>
      <c r="B723" s="138"/>
      <c r="F723" s="119"/>
    </row>
    <row r="724" spans="1:6" ht="15.75" customHeight="1" x14ac:dyDescent="0.25">
      <c r="A724" s="159"/>
      <c r="B724" s="138"/>
      <c r="F724" s="119"/>
    </row>
    <row r="725" spans="1:6" ht="15.75" customHeight="1" x14ac:dyDescent="0.25">
      <c r="A725" s="159"/>
      <c r="B725" s="138"/>
      <c r="F725" s="119"/>
    </row>
    <row r="726" spans="1:6" ht="15.75" customHeight="1" x14ac:dyDescent="0.25">
      <c r="A726" s="159"/>
      <c r="B726" s="138"/>
      <c r="F726" s="119"/>
    </row>
    <row r="727" spans="1:6" ht="15.75" customHeight="1" x14ac:dyDescent="0.25">
      <c r="A727" s="159"/>
      <c r="B727" s="138"/>
      <c r="F727" s="119"/>
    </row>
    <row r="728" spans="1:6" ht="15.75" customHeight="1" x14ac:dyDescent="0.25">
      <c r="A728" s="159"/>
      <c r="B728" s="138"/>
      <c r="F728" s="119"/>
    </row>
    <row r="729" spans="1:6" ht="15.75" customHeight="1" x14ac:dyDescent="0.25">
      <c r="A729" s="159"/>
      <c r="B729" s="138"/>
      <c r="F729" s="119"/>
    </row>
    <row r="730" spans="1:6" ht="15.75" customHeight="1" x14ac:dyDescent="0.25">
      <c r="A730" s="159"/>
      <c r="B730" s="138"/>
      <c r="F730" s="119"/>
    </row>
    <row r="731" spans="1:6" ht="15.75" customHeight="1" x14ac:dyDescent="0.25">
      <c r="A731" s="159"/>
      <c r="B731" s="138"/>
      <c r="F731" s="119"/>
    </row>
    <row r="732" spans="1:6" ht="15.75" customHeight="1" x14ac:dyDescent="0.25">
      <c r="A732" s="159"/>
      <c r="B732" s="138"/>
      <c r="F732" s="119"/>
    </row>
    <row r="733" spans="1:6" ht="15.75" customHeight="1" x14ac:dyDescent="0.25">
      <c r="A733" s="159"/>
      <c r="B733" s="138"/>
      <c r="F733" s="119"/>
    </row>
    <row r="734" spans="1:6" ht="15.75" customHeight="1" x14ac:dyDescent="0.25">
      <c r="A734" s="159"/>
      <c r="B734" s="138"/>
      <c r="F734" s="119"/>
    </row>
    <row r="735" spans="1:6" ht="15.75" customHeight="1" x14ac:dyDescent="0.25">
      <c r="A735" s="159"/>
      <c r="B735" s="138"/>
      <c r="F735" s="119"/>
    </row>
    <row r="736" spans="1:6" ht="15.75" customHeight="1" x14ac:dyDescent="0.25">
      <c r="A736" s="159"/>
      <c r="B736" s="138"/>
      <c r="F736" s="119"/>
    </row>
    <row r="737" spans="1:6" ht="15.75" customHeight="1" x14ac:dyDescent="0.25">
      <c r="A737" s="159"/>
      <c r="B737" s="138"/>
      <c r="F737" s="119"/>
    </row>
    <row r="738" spans="1:6" ht="15.75" customHeight="1" x14ac:dyDescent="0.25">
      <c r="A738" s="159"/>
      <c r="B738" s="138"/>
      <c r="F738" s="119"/>
    </row>
    <row r="739" spans="1:6" ht="15.75" customHeight="1" x14ac:dyDescent="0.25">
      <c r="A739" s="159"/>
      <c r="B739" s="138"/>
      <c r="F739" s="119"/>
    </row>
    <row r="740" spans="1:6" ht="15.75" customHeight="1" x14ac:dyDescent="0.25">
      <c r="A740" s="159"/>
      <c r="B740" s="138"/>
      <c r="F740" s="119"/>
    </row>
    <row r="741" spans="1:6" ht="15.75" customHeight="1" x14ac:dyDescent="0.25">
      <c r="A741" s="159"/>
      <c r="B741" s="138"/>
      <c r="F741" s="119"/>
    </row>
    <row r="742" spans="1:6" ht="15.75" customHeight="1" x14ac:dyDescent="0.25">
      <c r="A742" s="159"/>
      <c r="B742" s="138"/>
      <c r="F742" s="119"/>
    </row>
    <row r="743" spans="1:6" ht="15.75" customHeight="1" x14ac:dyDescent="0.25">
      <c r="A743" s="159"/>
      <c r="B743" s="138"/>
      <c r="F743" s="119"/>
    </row>
    <row r="744" spans="1:6" ht="15.75" customHeight="1" x14ac:dyDescent="0.25">
      <c r="A744" s="159"/>
      <c r="B744" s="138"/>
      <c r="F744" s="119"/>
    </row>
    <row r="745" spans="1:6" ht="15.75" customHeight="1" x14ac:dyDescent="0.25">
      <c r="A745" s="159"/>
      <c r="B745" s="138"/>
      <c r="F745" s="119"/>
    </row>
    <row r="746" spans="1:6" ht="15.75" customHeight="1" x14ac:dyDescent="0.25">
      <c r="A746" s="159"/>
      <c r="B746" s="138"/>
      <c r="F746" s="119"/>
    </row>
    <row r="747" spans="1:6" ht="15.75" customHeight="1" x14ac:dyDescent="0.25">
      <c r="A747" s="159"/>
      <c r="B747" s="138"/>
      <c r="F747" s="119"/>
    </row>
    <row r="748" spans="1:6" ht="15.75" customHeight="1" x14ac:dyDescent="0.25">
      <c r="A748" s="159"/>
      <c r="B748" s="138"/>
      <c r="F748" s="119"/>
    </row>
    <row r="749" spans="1:6" ht="15.75" customHeight="1" x14ac:dyDescent="0.25">
      <c r="A749" s="159"/>
      <c r="B749" s="138"/>
      <c r="F749" s="119"/>
    </row>
    <row r="750" spans="1:6" ht="15.75" customHeight="1" x14ac:dyDescent="0.25">
      <c r="A750" s="159"/>
      <c r="B750" s="138"/>
      <c r="F750" s="119"/>
    </row>
    <row r="751" spans="1:6" ht="15.75" customHeight="1" x14ac:dyDescent="0.25">
      <c r="A751" s="159"/>
      <c r="B751" s="138"/>
      <c r="F751" s="119"/>
    </row>
    <row r="752" spans="1:6" ht="15.75" customHeight="1" x14ac:dyDescent="0.25">
      <c r="A752" s="159"/>
      <c r="B752" s="138"/>
      <c r="F752" s="119"/>
    </row>
    <row r="753" spans="1:6" ht="15.75" customHeight="1" x14ac:dyDescent="0.25">
      <c r="A753" s="159"/>
      <c r="B753" s="138"/>
      <c r="F753" s="119"/>
    </row>
    <row r="754" spans="1:6" ht="15.75" customHeight="1" x14ac:dyDescent="0.25">
      <c r="A754" s="159"/>
      <c r="B754" s="138"/>
      <c r="F754" s="119"/>
    </row>
    <row r="755" spans="1:6" ht="15.75" customHeight="1" x14ac:dyDescent="0.25">
      <c r="A755" s="159"/>
      <c r="B755" s="138"/>
      <c r="F755" s="119"/>
    </row>
    <row r="756" spans="1:6" ht="15.75" customHeight="1" x14ac:dyDescent="0.25">
      <c r="A756" s="159"/>
      <c r="B756" s="138"/>
      <c r="F756" s="119"/>
    </row>
    <row r="757" spans="1:6" ht="15.75" customHeight="1" x14ac:dyDescent="0.25">
      <c r="A757" s="159"/>
      <c r="B757" s="138"/>
      <c r="F757" s="119"/>
    </row>
    <row r="758" spans="1:6" ht="15.75" customHeight="1" x14ac:dyDescent="0.25">
      <c r="A758" s="159"/>
      <c r="B758" s="138"/>
      <c r="F758" s="119"/>
    </row>
    <row r="759" spans="1:6" ht="15.75" customHeight="1" x14ac:dyDescent="0.25">
      <c r="A759" s="159"/>
      <c r="B759" s="138"/>
      <c r="F759" s="119"/>
    </row>
    <row r="760" spans="1:6" ht="15.75" customHeight="1" x14ac:dyDescent="0.25">
      <c r="A760" s="159"/>
      <c r="B760" s="138"/>
      <c r="F760" s="119"/>
    </row>
    <row r="761" spans="1:6" ht="15.75" customHeight="1" x14ac:dyDescent="0.25">
      <c r="A761" s="159"/>
      <c r="B761" s="138"/>
      <c r="F761" s="119"/>
    </row>
    <row r="762" spans="1:6" ht="15.75" customHeight="1" x14ac:dyDescent="0.25">
      <c r="A762" s="159"/>
      <c r="B762" s="138"/>
      <c r="F762" s="119"/>
    </row>
    <row r="763" spans="1:6" ht="15.75" customHeight="1" x14ac:dyDescent="0.25">
      <c r="A763" s="159"/>
      <c r="B763" s="138"/>
      <c r="F763" s="119"/>
    </row>
    <row r="764" spans="1:6" ht="15.75" customHeight="1" x14ac:dyDescent="0.25">
      <c r="A764" s="159"/>
      <c r="B764" s="138"/>
      <c r="F764" s="119"/>
    </row>
    <row r="765" spans="1:6" ht="15.75" customHeight="1" x14ac:dyDescent="0.25">
      <c r="A765" s="159"/>
      <c r="B765" s="138"/>
      <c r="F765" s="119"/>
    </row>
    <row r="766" spans="1:6" ht="15.75" customHeight="1" x14ac:dyDescent="0.25">
      <c r="A766" s="159"/>
      <c r="B766" s="138"/>
      <c r="F766" s="119"/>
    </row>
    <row r="767" spans="1:6" ht="15.75" customHeight="1" x14ac:dyDescent="0.25">
      <c r="A767" s="159"/>
      <c r="B767" s="138"/>
      <c r="F767" s="119"/>
    </row>
    <row r="768" spans="1:6" ht="15.75" customHeight="1" x14ac:dyDescent="0.25">
      <c r="A768" s="159"/>
      <c r="B768" s="138"/>
      <c r="F768" s="119"/>
    </row>
    <row r="769" spans="1:6" ht="15.75" customHeight="1" x14ac:dyDescent="0.25">
      <c r="A769" s="159"/>
      <c r="B769" s="138"/>
      <c r="F769" s="119"/>
    </row>
    <row r="770" spans="1:6" ht="15.75" customHeight="1" x14ac:dyDescent="0.25">
      <c r="A770" s="159"/>
      <c r="B770" s="138"/>
      <c r="F770" s="119"/>
    </row>
    <row r="771" spans="1:6" ht="15.75" customHeight="1" x14ac:dyDescent="0.25">
      <c r="A771" s="159"/>
      <c r="B771" s="138"/>
      <c r="F771" s="119"/>
    </row>
    <row r="772" spans="1:6" ht="15.75" customHeight="1" x14ac:dyDescent="0.25">
      <c r="A772" s="159"/>
      <c r="B772" s="138"/>
      <c r="F772" s="119"/>
    </row>
    <row r="773" spans="1:6" ht="15.75" customHeight="1" x14ac:dyDescent="0.25">
      <c r="A773" s="159"/>
      <c r="B773" s="138"/>
      <c r="F773" s="119"/>
    </row>
    <row r="774" spans="1:6" ht="15.75" customHeight="1" x14ac:dyDescent="0.25">
      <c r="A774" s="159"/>
      <c r="B774" s="138"/>
      <c r="F774" s="119"/>
    </row>
    <row r="775" spans="1:6" ht="15.75" customHeight="1" x14ac:dyDescent="0.25">
      <c r="A775" s="159"/>
      <c r="B775" s="138"/>
      <c r="F775" s="119"/>
    </row>
    <row r="776" spans="1:6" ht="15.75" customHeight="1" x14ac:dyDescent="0.25">
      <c r="A776" s="159"/>
      <c r="B776" s="138"/>
      <c r="F776" s="119"/>
    </row>
    <row r="777" spans="1:6" ht="15.75" customHeight="1" x14ac:dyDescent="0.25">
      <c r="A777" s="159"/>
      <c r="B777" s="138"/>
      <c r="F777" s="119"/>
    </row>
    <row r="778" spans="1:6" ht="15.75" customHeight="1" x14ac:dyDescent="0.25">
      <c r="A778" s="159"/>
      <c r="B778" s="138"/>
      <c r="F778" s="119"/>
    </row>
    <row r="779" spans="1:6" ht="15.75" customHeight="1" x14ac:dyDescent="0.25">
      <c r="A779" s="159"/>
      <c r="B779" s="138"/>
      <c r="F779" s="119"/>
    </row>
    <row r="780" spans="1:6" ht="15.75" customHeight="1" x14ac:dyDescent="0.25">
      <c r="A780" s="159"/>
      <c r="B780" s="138"/>
      <c r="F780" s="119"/>
    </row>
    <row r="781" spans="1:6" ht="15.75" customHeight="1" x14ac:dyDescent="0.25">
      <c r="A781" s="159"/>
      <c r="B781" s="138"/>
      <c r="F781" s="119"/>
    </row>
    <row r="782" spans="1:6" ht="15.75" customHeight="1" x14ac:dyDescent="0.25">
      <c r="A782" s="159"/>
      <c r="B782" s="138"/>
      <c r="F782" s="119"/>
    </row>
    <row r="783" spans="1:6" ht="15.75" customHeight="1" x14ac:dyDescent="0.25">
      <c r="A783" s="159"/>
      <c r="B783" s="138"/>
      <c r="F783" s="119"/>
    </row>
    <row r="784" spans="1:6" ht="15.75" customHeight="1" x14ac:dyDescent="0.25">
      <c r="A784" s="159"/>
      <c r="B784" s="138"/>
      <c r="F784" s="119"/>
    </row>
    <row r="785" spans="1:6" ht="15.75" customHeight="1" x14ac:dyDescent="0.25">
      <c r="A785" s="159"/>
      <c r="B785" s="138"/>
      <c r="F785" s="119"/>
    </row>
    <row r="786" spans="1:6" ht="15.75" customHeight="1" x14ac:dyDescent="0.25">
      <c r="A786" s="159"/>
      <c r="B786" s="138"/>
      <c r="F786" s="119"/>
    </row>
    <row r="787" spans="1:6" ht="15.75" customHeight="1" x14ac:dyDescent="0.25">
      <c r="A787" s="159"/>
      <c r="B787" s="138"/>
      <c r="F787" s="119"/>
    </row>
    <row r="788" spans="1:6" ht="15.75" customHeight="1" x14ac:dyDescent="0.25">
      <c r="A788" s="159"/>
      <c r="B788" s="138"/>
      <c r="F788" s="119"/>
    </row>
    <row r="789" spans="1:6" ht="15.75" customHeight="1" x14ac:dyDescent="0.25">
      <c r="A789" s="159"/>
      <c r="B789" s="138"/>
      <c r="F789" s="119"/>
    </row>
    <row r="790" spans="1:6" ht="15.75" customHeight="1" x14ac:dyDescent="0.25">
      <c r="A790" s="159"/>
      <c r="B790" s="138"/>
      <c r="F790" s="119"/>
    </row>
    <row r="791" spans="1:6" ht="15.75" customHeight="1" x14ac:dyDescent="0.25">
      <c r="A791" s="159"/>
      <c r="B791" s="138"/>
      <c r="F791" s="119"/>
    </row>
    <row r="792" spans="1:6" ht="15.75" customHeight="1" x14ac:dyDescent="0.25">
      <c r="A792" s="159"/>
      <c r="B792" s="138"/>
      <c r="F792" s="119"/>
    </row>
    <row r="793" spans="1:6" ht="15.75" customHeight="1" x14ac:dyDescent="0.25">
      <c r="A793" s="159"/>
      <c r="B793" s="138"/>
      <c r="F793" s="119"/>
    </row>
    <row r="794" spans="1:6" ht="15.75" customHeight="1" x14ac:dyDescent="0.25">
      <c r="A794" s="159"/>
      <c r="B794" s="138"/>
      <c r="F794" s="119"/>
    </row>
    <row r="795" spans="1:6" ht="15.75" customHeight="1" x14ac:dyDescent="0.25">
      <c r="A795" s="159"/>
      <c r="B795" s="138"/>
      <c r="F795" s="119"/>
    </row>
    <row r="796" spans="1:6" ht="15.75" customHeight="1" x14ac:dyDescent="0.25">
      <c r="A796" s="159"/>
      <c r="B796" s="138"/>
      <c r="F796" s="119"/>
    </row>
    <row r="797" spans="1:6" ht="15.75" customHeight="1" x14ac:dyDescent="0.25">
      <c r="A797" s="159"/>
      <c r="B797" s="138"/>
      <c r="F797" s="119"/>
    </row>
    <row r="798" spans="1:6" ht="15.75" customHeight="1" x14ac:dyDescent="0.25">
      <c r="A798" s="159"/>
      <c r="B798" s="138"/>
      <c r="F798" s="119"/>
    </row>
    <row r="799" spans="1:6" ht="15.75" customHeight="1" x14ac:dyDescent="0.25">
      <c r="A799" s="159"/>
      <c r="B799" s="138"/>
      <c r="F799" s="119"/>
    </row>
    <row r="800" spans="1:6" ht="15.75" customHeight="1" x14ac:dyDescent="0.25">
      <c r="A800" s="159"/>
      <c r="B800" s="138"/>
      <c r="F800" s="119"/>
    </row>
    <row r="801" spans="1:6" ht="15.75" customHeight="1" x14ac:dyDescent="0.25">
      <c r="A801" s="159"/>
      <c r="B801" s="138"/>
      <c r="F801" s="119"/>
    </row>
    <row r="802" spans="1:6" ht="15.75" customHeight="1" x14ac:dyDescent="0.25">
      <c r="A802" s="159"/>
      <c r="B802" s="138"/>
      <c r="F802" s="119"/>
    </row>
    <row r="803" spans="1:6" ht="15.75" customHeight="1" x14ac:dyDescent="0.25">
      <c r="A803" s="159"/>
      <c r="B803" s="138"/>
      <c r="F803" s="119"/>
    </row>
    <row r="804" spans="1:6" ht="15.75" customHeight="1" x14ac:dyDescent="0.25">
      <c r="A804" s="159"/>
      <c r="B804" s="138"/>
      <c r="F804" s="119"/>
    </row>
    <row r="805" spans="1:6" ht="15.75" customHeight="1" x14ac:dyDescent="0.25">
      <c r="A805" s="159"/>
      <c r="B805" s="138"/>
      <c r="F805" s="119"/>
    </row>
    <row r="806" spans="1:6" ht="15.75" customHeight="1" x14ac:dyDescent="0.25">
      <c r="A806" s="159"/>
      <c r="B806" s="138"/>
      <c r="F806" s="119"/>
    </row>
    <row r="807" spans="1:6" ht="15.75" customHeight="1" x14ac:dyDescent="0.25">
      <c r="A807" s="159"/>
      <c r="B807" s="138"/>
      <c r="F807" s="119"/>
    </row>
    <row r="808" spans="1:6" ht="15.75" customHeight="1" x14ac:dyDescent="0.25">
      <c r="A808" s="159"/>
      <c r="B808" s="138"/>
      <c r="F808" s="119"/>
    </row>
    <row r="809" spans="1:6" ht="15.75" customHeight="1" x14ac:dyDescent="0.25">
      <c r="A809" s="159"/>
      <c r="B809" s="138"/>
      <c r="F809" s="119"/>
    </row>
    <row r="810" spans="1:6" ht="15.75" customHeight="1" x14ac:dyDescent="0.25">
      <c r="A810" s="159"/>
      <c r="B810" s="138"/>
      <c r="F810" s="119"/>
    </row>
    <row r="811" spans="1:6" ht="15.75" customHeight="1" x14ac:dyDescent="0.25">
      <c r="A811" s="159"/>
      <c r="B811" s="138"/>
      <c r="F811" s="119"/>
    </row>
    <row r="812" spans="1:6" ht="15.75" customHeight="1" x14ac:dyDescent="0.25">
      <c r="A812" s="159"/>
      <c r="B812" s="138"/>
      <c r="F812" s="119"/>
    </row>
    <row r="813" spans="1:6" ht="15.75" customHeight="1" x14ac:dyDescent="0.25">
      <c r="A813" s="159"/>
      <c r="B813" s="138"/>
      <c r="F813" s="119"/>
    </row>
    <row r="814" spans="1:6" ht="15.75" customHeight="1" x14ac:dyDescent="0.25">
      <c r="A814" s="159"/>
      <c r="B814" s="138"/>
      <c r="F814" s="119"/>
    </row>
    <row r="815" spans="1:6" ht="15.75" customHeight="1" x14ac:dyDescent="0.25">
      <c r="A815" s="159"/>
      <c r="B815" s="138"/>
      <c r="F815" s="119"/>
    </row>
    <row r="816" spans="1:6" ht="15.75" customHeight="1" x14ac:dyDescent="0.25">
      <c r="A816" s="159"/>
      <c r="B816" s="138"/>
      <c r="F816" s="119"/>
    </row>
    <row r="817" spans="1:6" ht="15.75" customHeight="1" x14ac:dyDescent="0.25">
      <c r="A817" s="159"/>
      <c r="B817" s="138"/>
      <c r="F817" s="119"/>
    </row>
    <row r="818" spans="1:6" ht="15.75" customHeight="1" x14ac:dyDescent="0.25">
      <c r="A818" s="159"/>
      <c r="B818" s="138"/>
      <c r="F818" s="119"/>
    </row>
    <row r="819" spans="1:6" ht="15.75" customHeight="1" x14ac:dyDescent="0.25">
      <c r="A819" s="159"/>
      <c r="B819" s="138"/>
      <c r="F819" s="119"/>
    </row>
    <row r="820" spans="1:6" ht="15.75" customHeight="1" x14ac:dyDescent="0.25">
      <c r="A820" s="159"/>
      <c r="B820" s="138"/>
      <c r="F820" s="119"/>
    </row>
    <row r="821" spans="1:6" ht="15.75" customHeight="1" x14ac:dyDescent="0.25">
      <c r="A821" s="159"/>
      <c r="B821" s="138"/>
      <c r="F821" s="119"/>
    </row>
    <row r="822" spans="1:6" ht="15.75" customHeight="1" x14ac:dyDescent="0.25">
      <c r="A822" s="159"/>
      <c r="B822" s="138"/>
      <c r="F822" s="119"/>
    </row>
    <row r="823" spans="1:6" ht="15.75" customHeight="1" x14ac:dyDescent="0.25">
      <c r="A823" s="159"/>
      <c r="B823" s="138"/>
      <c r="F823" s="119"/>
    </row>
    <row r="824" spans="1:6" ht="15.75" customHeight="1" x14ac:dyDescent="0.25">
      <c r="A824" s="159"/>
      <c r="B824" s="138"/>
      <c r="F824" s="119"/>
    </row>
    <row r="825" spans="1:6" ht="15.75" customHeight="1" x14ac:dyDescent="0.25">
      <c r="A825" s="159"/>
      <c r="B825" s="138"/>
      <c r="F825" s="119"/>
    </row>
    <row r="826" spans="1:6" ht="15.75" customHeight="1" x14ac:dyDescent="0.25">
      <c r="A826" s="159"/>
      <c r="B826" s="138"/>
      <c r="F826" s="119"/>
    </row>
    <row r="827" spans="1:6" ht="15.75" customHeight="1" x14ac:dyDescent="0.25">
      <c r="A827" s="159"/>
      <c r="B827" s="138"/>
      <c r="F827" s="119"/>
    </row>
    <row r="828" spans="1:6" ht="15.75" customHeight="1" x14ac:dyDescent="0.25">
      <c r="A828" s="159"/>
      <c r="B828" s="138"/>
      <c r="F828" s="119"/>
    </row>
    <row r="829" spans="1:6" ht="15.75" customHeight="1" x14ac:dyDescent="0.25">
      <c r="A829" s="159"/>
      <c r="B829" s="138"/>
      <c r="F829" s="119"/>
    </row>
    <row r="830" spans="1:6" ht="15.75" customHeight="1" x14ac:dyDescent="0.25">
      <c r="A830" s="159"/>
      <c r="B830" s="138"/>
      <c r="F830" s="119"/>
    </row>
    <row r="831" spans="1:6" ht="15.75" customHeight="1" x14ac:dyDescent="0.25">
      <c r="A831" s="159"/>
      <c r="B831" s="138"/>
      <c r="F831" s="119"/>
    </row>
    <row r="832" spans="1:6" ht="15.75" customHeight="1" x14ac:dyDescent="0.25">
      <c r="A832" s="159"/>
      <c r="B832" s="138"/>
      <c r="F832" s="119"/>
    </row>
    <row r="833" spans="1:6" ht="15.75" customHeight="1" x14ac:dyDescent="0.25">
      <c r="A833" s="159"/>
      <c r="B833" s="138"/>
      <c r="F833" s="119"/>
    </row>
    <row r="834" spans="1:6" ht="15.75" customHeight="1" x14ac:dyDescent="0.25">
      <c r="A834" s="159"/>
      <c r="B834" s="138"/>
      <c r="F834" s="119"/>
    </row>
    <row r="835" spans="1:6" ht="15.75" customHeight="1" x14ac:dyDescent="0.25">
      <c r="A835" s="159"/>
      <c r="B835" s="138"/>
      <c r="F835" s="119"/>
    </row>
    <row r="836" spans="1:6" ht="15.75" customHeight="1" x14ac:dyDescent="0.25">
      <c r="A836" s="159"/>
      <c r="B836" s="138"/>
      <c r="F836" s="119"/>
    </row>
    <row r="837" spans="1:6" ht="15.75" customHeight="1" x14ac:dyDescent="0.25">
      <c r="A837" s="159"/>
      <c r="B837" s="138"/>
      <c r="F837" s="119"/>
    </row>
    <row r="838" spans="1:6" ht="15.75" customHeight="1" x14ac:dyDescent="0.25">
      <c r="A838" s="159"/>
      <c r="B838" s="138"/>
      <c r="F838" s="119"/>
    </row>
    <row r="839" spans="1:6" ht="15.75" customHeight="1" x14ac:dyDescent="0.25">
      <c r="A839" s="159"/>
      <c r="B839" s="138"/>
      <c r="F839" s="119"/>
    </row>
    <row r="840" spans="1:6" ht="15.75" customHeight="1" x14ac:dyDescent="0.25">
      <c r="A840" s="159"/>
      <c r="B840" s="138"/>
      <c r="F840" s="119"/>
    </row>
    <row r="841" spans="1:6" ht="15.75" customHeight="1" x14ac:dyDescent="0.25">
      <c r="A841" s="159"/>
      <c r="B841" s="138"/>
      <c r="F841" s="119"/>
    </row>
    <row r="842" spans="1:6" ht="15.75" customHeight="1" x14ac:dyDescent="0.25">
      <c r="A842" s="159"/>
      <c r="B842" s="138"/>
      <c r="F842" s="119"/>
    </row>
    <row r="843" spans="1:6" ht="15.75" customHeight="1" x14ac:dyDescent="0.25">
      <c r="A843" s="159"/>
      <c r="B843" s="138"/>
      <c r="F843" s="119"/>
    </row>
    <row r="844" spans="1:6" ht="15.75" customHeight="1" x14ac:dyDescent="0.25">
      <c r="A844" s="159"/>
      <c r="B844" s="138"/>
      <c r="F844" s="119"/>
    </row>
    <row r="845" spans="1:6" ht="15.75" customHeight="1" x14ac:dyDescent="0.25">
      <c r="A845" s="159"/>
      <c r="B845" s="138"/>
      <c r="F845" s="119"/>
    </row>
    <row r="846" spans="1:6" ht="15.75" customHeight="1" x14ac:dyDescent="0.25">
      <c r="A846" s="159"/>
      <c r="B846" s="138"/>
      <c r="F846" s="119"/>
    </row>
    <row r="847" spans="1:6" ht="15.75" customHeight="1" x14ac:dyDescent="0.25">
      <c r="A847" s="159"/>
      <c r="B847" s="138"/>
      <c r="F847" s="119"/>
    </row>
    <row r="848" spans="1:6" ht="15.75" customHeight="1" x14ac:dyDescent="0.25">
      <c r="A848" s="159"/>
      <c r="B848" s="138"/>
      <c r="F848" s="119"/>
    </row>
    <row r="849" spans="1:6" ht="15.75" customHeight="1" x14ac:dyDescent="0.25">
      <c r="A849" s="159"/>
      <c r="B849" s="138"/>
      <c r="F849" s="119"/>
    </row>
    <row r="850" spans="1:6" ht="15.75" customHeight="1" x14ac:dyDescent="0.25">
      <c r="A850" s="159"/>
      <c r="B850" s="138"/>
      <c r="F850" s="119"/>
    </row>
    <row r="851" spans="1:6" ht="15.75" customHeight="1" x14ac:dyDescent="0.25">
      <c r="A851" s="159"/>
      <c r="B851" s="138"/>
      <c r="F851" s="119"/>
    </row>
    <row r="852" spans="1:6" ht="15.75" customHeight="1" x14ac:dyDescent="0.25">
      <c r="A852" s="159"/>
      <c r="B852" s="138"/>
      <c r="F852" s="119"/>
    </row>
    <row r="853" spans="1:6" ht="15.75" customHeight="1" x14ac:dyDescent="0.25">
      <c r="A853" s="159"/>
      <c r="B853" s="138"/>
      <c r="F853" s="119"/>
    </row>
    <row r="854" spans="1:6" ht="15.75" customHeight="1" x14ac:dyDescent="0.25">
      <c r="A854" s="159"/>
      <c r="B854" s="138"/>
      <c r="F854" s="119"/>
    </row>
    <row r="855" spans="1:6" ht="15.75" customHeight="1" x14ac:dyDescent="0.25">
      <c r="A855" s="159"/>
      <c r="B855" s="138"/>
      <c r="F855" s="119"/>
    </row>
    <row r="856" spans="1:6" ht="15.75" customHeight="1" x14ac:dyDescent="0.25">
      <c r="A856" s="159"/>
      <c r="B856" s="138"/>
      <c r="F856" s="119"/>
    </row>
    <row r="857" spans="1:6" ht="15.75" customHeight="1" x14ac:dyDescent="0.25">
      <c r="A857" s="159"/>
      <c r="B857" s="138"/>
      <c r="F857" s="119"/>
    </row>
    <row r="858" spans="1:6" ht="15.75" customHeight="1" x14ac:dyDescent="0.25">
      <c r="A858" s="159"/>
      <c r="B858" s="138"/>
      <c r="F858" s="119"/>
    </row>
    <row r="859" spans="1:6" ht="15.75" customHeight="1" x14ac:dyDescent="0.25">
      <c r="A859" s="159"/>
      <c r="B859" s="138"/>
      <c r="F859" s="119"/>
    </row>
    <row r="860" spans="1:6" ht="15.75" customHeight="1" x14ac:dyDescent="0.25">
      <c r="A860" s="159"/>
      <c r="B860" s="138"/>
      <c r="F860" s="119"/>
    </row>
    <row r="861" spans="1:6" ht="15.75" customHeight="1" x14ac:dyDescent="0.25">
      <c r="A861" s="159"/>
      <c r="B861" s="138"/>
      <c r="F861" s="119"/>
    </row>
    <row r="862" spans="1:6" ht="15.75" customHeight="1" x14ac:dyDescent="0.25">
      <c r="A862" s="159"/>
      <c r="B862" s="138"/>
      <c r="F862" s="119"/>
    </row>
    <row r="863" spans="1:6" ht="15.75" customHeight="1" x14ac:dyDescent="0.25">
      <c r="A863" s="159"/>
      <c r="B863" s="138"/>
      <c r="F863" s="119"/>
    </row>
    <row r="864" spans="1:6" ht="15.75" customHeight="1" x14ac:dyDescent="0.25">
      <c r="A864" s="159"/>
      <c r="B864" s="138"/>
      <c r="F864" s="119"/>
    </row>
    <row r="865" spans="1:6" ht="15.75" customHeight="1" x14ac:dyDescent="0.25">
      <c r="A865" s="159"/>
      <c r="B865" s="138"/>
      <c r="F865" s="119"/>
    </row>
    <row r="866" spans="1:6" ht="15.75" customHeight="1" x14ac:dyDescent="0.25">
      <c r="A866" s="159"/>
      <c r="B866" s="138"/>
      <c r="F866" s="119"/>
    </row>
    <row r="867" spans="1:6" ht="15.75" customHeight="1" x14ac:dyDescent="0.25">
      <c r="A867" s="159"/>
      <c r="B867" s="138"/>
      <c r="F867" s="119"/>
    </row>
    <row r="868" spans="1:6" ht="15.75" customHeight="1" x14ac:dyDescent="0.25">
      <c r="A868" s="159"/>
      <c r="B868" s="138"/>
      <c r="F868" s="119"/>
    </row>
    <row r="869" spans="1:6" ht="15.75" customHeight="1" x14ac:dyDescent="0.25">
      <c r="A869" s="159"/>
      <c r="B869" s="138"/>
      <c r="F869" s="119"/>
    </row>
    <row r="870" spans="1:6" ht="15.75" customHeight="1" x14ac:dyDescent="0.25">
      <c r="A870" s="159"/>
      <c r="B870" s="138"/>
      <c r="F870" s="119"/>
    </row>
    <row r="871" spans="1:6" ht="15.75" customHeight="1" x14ac:dyDescent="0.25">
      <c r="A871" s="159"/>
      <c r="B871" s="138"/>
      <c r="F871" s="119"/>
    </row>
    <row r="872" spans="1:6" ht="15.75" customHeight="1" x14ac:dyDescent="0.25">
      <c r="A872" s="159"/>
      <c r="B872" s="138"/>
      <c r="F872" s="119"/>
    </row>
    <row r="873" spans="1:6" ht="15.75" customHeight="1" x14ac:dyDescent="0.25">
      <c r="A873" s="159"/>
      <c r="B873" s="138"/>
      <c r="F873" s="119"/>
    </row>
    <row r="874" spans="1:6" ht="15.75" customHeight="1" x14ac:dyDescent="0.25">
      <c r="A874" s="159"/>
      <c r="B874" s="138"/>
      <c r="F874" s="119"/>
    </row>
    <row r="875" spans="1:6" ht="15.75" customHeight="1" x14ac:dyDescent="0.25">
      <c r="A875" s="159"/>
      <c r="B875" s="138"/>
      <c r="F875" s="119"/>
    </row>
    <row r="876" spans="1:6" ht="15.75" customHeight="1" x14ac:dyDescent="0.25">
      <c r="A876" s="159"/>
      <c r="B876" s="138"/>
      <c r="F876" s="119"/>
    </row>
    <row r="877" spans="1:6" ht="15.75" customHeight="1" x14ac:dyDescent="0.25">
      <c r="A877" s="159"/>
      <c r="B877" s="138"/>
      <c r="F877" s="119"/>
    </row>
    <row r="878" spans="1:6" ht="15.75" customHeight="1" x14ac:dyDescent="0.25">
      <c r="A878" s="159"/>
      <c r="B878" s="138"/>
      <c r="F878" s="119"/>
    </row>
    <row r="879" spans="1:6" ht="15.75" customHeight="1" x14ac:dyDescent="0.25">
      <c r="A879" s="159"/>
      <c r="B879" s="138"/>
      <c r="F879" s="119"/>
    </row>
    <row r="880" spans="1:6" ht="15.75" customHeight="1" x14ac:dyDescent="0.25">
      <c r="A880" s="159"/>
      <c r="B880" s="138"/>
      <c r="F880" s="119"/>
    </row>
    <row r="881" spans="1:6" ht="15.75" customHeight="1" x14ac:dyDescent="0.25">
      <c r="A881" s="159"/>
      <c r="B881" s="138"/>
      <c r="F881" s="119"/>
    </row>
    <row r="882" spans="1:6" ht="15.75" customHeight="1" x14ac:dyDescent="0.25">
      <c r="A882" s="159"/>
      <c r="B882" s="138"/>
      <c r="F882" s="119"/>
    </row>
    <row r="883" spans="1:6" ht="15.75" customHeight="1" x14ac:dyDescent="0.25">
      <c r="A883" s="159"/>
      <c r="B883" s="138"/>
      <c r="F883" s="119"/>
    </row>
    <row r="884" spans="1:6" ht="15.75" customHeight="1" x14ac:dyDescent="0.25">
      <c r="A884" s="159"/>
      <c r="B884" s="138"/>
      <c r="F884" s="119"/>
    </row>
    <row r="885" spans="1:6" ht="15.75" customHeight="1" x14ac:dyDescent="0.25">
      <c r="A885" s="159"/>
      <c r="B885" s="138"/>
      <c r="F885" s="119"/>
    </row>
    <row r="886" spans="1:6" ht="15.75" customHeight="1" x14ac:dyDescent="0.25">
      <c r="A886" s="159"/>
      <c r="B886" s="138"/>
      <c r="F886" s="119"/>
    </row>
    <row r="887" spans="1:6" ht="15.75" customHeight="1" x14ac:dyDescent="0.25">
      <c r="A887" s="159"/>
      <c r="B887" s="138"/>
      <c r="F887" s="119"/>
    </row>
    <row r="888" spans="1:6" ht="15.75" customHeight="1" x14ac:dyDescent="0.25">
      <c r="A888" s="159"/>
      <c r="B888" s="138"/>
      <c r="F888" s="119"/>
    </row>
    <row r="889" spans="1:6" ht="15.75" customHeight="1" x14ac:dyDescent="0.25">
      <c r="A889" s="159"/>
      <c r="B889" s="138"/>
      <c r="F889" s="119"/>
    </row>
    <row r="890" spans="1:6" ht="15.75" customHeight="1" x14ac:dyDescent="0.25">
      <c r="A890" s="159"/>
      <c r="B890" s="138"/>
      <c r="F890" s="119"/>
    </row>
    <row r="891" spans="1:6" ht="15.75" customHeight="1" x14ac:dyDescent="0.25">
      <c r="A891" s="159"/>
      <c r="B891" s="138"/>
      <c r="F891" s="119"/>
    </row>
    <row r="892" spans="1:6" ht="15.75" customHeight="1" x14ac:dyDescent="0.25">
      <c r="A892" s="159"/>
      <c r="B892" s="138"/>
      <c r="F892" s="119"/>
    </row>
    <row r="893" spans="1:6" ht="15.75" customHeight="1" x14ac:dyDescent="0.25">
      <c r="A893" s="159"/>
      <c r="B893" s="138"/>
      <c r="F893" s="119"/>
    </row>
    <row r="894" spans="1:6" ht="15.75" customHeight="1" x14ac:dyDescent="0.25">
      <c r="A894" s="159"/>
      <c r="B894" s="138"/>
      <c r="F894" s="119"/>
    </row>
    <row r="895" spans="1:6" ht="15.75" customHeight="1" x14ac:dyDescent="0.25">
      <c r="A895" s="159"/>
      <c r="B895" s="138"/>
      <c r="F895" s="119"/>
    </row>
    <row r="896" spans="1:6" ht="15.75" customHeight="1" x14ac:dyDescent="0.25">
      <c r="A896" s="159"/>
      <c r="B896" s="138"/>
      <c r="F896" s="119"/>
    </row>
    <row r="897" spans="1:6" ht="15.75" customHeight="1" x14ac:dyDescent="0.25">
      <c r="A897" s="159"/>
      <c r="B897" s="138"/>
      <c r="F897" s="119"/>
    </row>
    <row r="898" spans="1:6" ht="15.75" customHeight="1" x14ac:dyDescent="0.25">
      <c r="A898" s="159"/>
      <c r="B898" s="138"/>
      <c r="F898" s="119"/>
    </row>
    <row r="899" spans="1:6" ht="15.75" customHeight="1" x14ac:dyDescent="0.25">
      <c r="A899" s="159"/>
      <c r="B899" s="138"/>
      <c r="F899" s="119"/>
    </row>
    <row r="900" spans="1:6" ht="15.75" customHeight="1" x14ac:dyDescent="0.25">
      <c r="A900" s="159"/>
      <c r="B900" s="138"/>
      <c r="F900" s="119"/>
    </row>
    <row r="901" spans="1:6" ht="15.75" customHeight="1" x14ac:dyDescent="0.25">
      <c r="A901" s="159"/>
      <c r="B901" s="138"/>
      <c r="F901" s="119"/>
    </row>
    <row r="902" spans="1:6" ht="15.75" customHeight="1" x14ac:dyDescent="0.25">
      <c r="A902" s="159"/>
      <c r="B902" s="138"/>
      <c r="F902" s="119"/>
    </row>
    <row r="903" spans="1:6" ht="15.75" customHeight="1" x14ac:dyDescent="0.25">
      <c r="A903" s="159"/>
      <c r="B903" s="138"/>
      <c r="F903" s="119"/>
    </row>
    <row r="904" spans="1:6" ht="15.75" customHeight="1" x14ac:dyDescent="0.25">
      <c r="A904" s="159"/>
      <c r="B904" s="138"/>
      <c r="F904" s="119"/>
    </row>
    <row r="905" spans="1:6" ht="15.75" customHeight="1" x14ac:dyDescent="0.25">
      <c r="A905" s="159"/>
      <c r="B905" s="138"/>
      <c r="F905" s="119"/>
    </row>
    <row r="906" spans="1:6" ht="15.75" customHeight="1" x14ac:dyDescent="0.25">
      <c r="A906" s="159"/>
      <c r="B906" s="138"/>
      <c r="F906" s="119"/>
    </row>
    <row r="907" spans="1:6" ht="15.75" customHeight="1" x14ac:dyDescent="0.25">
      <c r="A907" s="159"/>
      <c r="B907" s="138"/>
      <c r="F907" s="119"/>
    </row>
    <row r="908" spans="1:6" ht="15.75" customHeight="1" x14ac:dyDescent="0.25">
      <c r="A908" s="159"/>
      <c r="B908" s="138"/>
      <c r="F908" s="119"/>
    </row>
    <row r="909" spans="1:6" ht="15.75" customHeight="1" x14ac:dyDescent="0.25">
      <c r="A909" s="159"/>
      <c r="B909" s="138"/>
      <c r="F909" s="119"/>
    </row>
    <row r="910" spans="1:6" ht="15.75" customHeight="1" x14ac:dyDescent="0.25">
      <c r="A910" s="159"/>
      <c r="B910" s="138"/>
      <c r="F910" s="119"/>
    </row>
    <row r="911" spans="1:6" ht="15.75" customHeight="1" x14ac:dyDescent="0.25">
      <c r="A911" s="159"/>
      <c r="B911" s="138"/>
      <c r="F911" s="119"/>
    </row>
    <row r="912" spans="1:6" ht="15.75" customHeight="1" x14ac:dyDescent="0.25">
      <c r="A912" s="159"/>
      <c r="B912" s="138"/>
      <c r="F912" s="119"/>
    </row>
    <row r="913" spans="1:6" ht="15.75" customHeight="1" x14ac:dyDescent="0.25">
      <c r="A913" s="159"/>
      <c r="B913" s="138"/>
      <c r="F913" s="119"/>
    </row>
    <row r="914" spans="1:6" ht="15.75" customHeight="1" x14ac:dyDescent="0.25">
      <c r="A914" s="159"/>
      <c r="B914" s="138"/>
      <c r="F914" s="119"/>
    </row>
    <row r="915" spans="1:6" ht="15.75" customHeight="1" x14ac:dyDescent="0.25">
      <c r="A915" s="159"/>
      <c r="B915" s="138"/>
      <c r="F915" s="119"/>
    </row>
    <row r="916" spans="1:6" ht="15.75" customHeight="1" x14ac:dyDescent="0.25">
      <c r="A916" s="159"/>
      <c r="B916" s="138"/>
      <c r="F916" s="119"/>
    </row>
    <row r="917" spans="1:6" ht="15.75" customHeight="1" x14ac:dyDescent="0.25">
      <c r="A917" s="159"/>
      <c r="B917" s="138"/>
      <c r="F917" s="119"/>
    </row>
    <row r="918" spans="1:6" ht="15.75" customHeight="1" x14ac:dyDescent="0.25">
      <c r="A918" s="159"/>
      <c r="B918" s="138"/>
      <c r="F918" s="119"/>
    </row>
    <row r="919" spans="1:6" ht="15.75" customHeight="1" x14ac:dyDescent="0.25">
      <c r="A919" s="159"/>
      <c r="B919" s="138"/>
      <c r="F919" s="119"/>
    </row>
    <row r="920" spans="1:6" ht="15.75" customHeight="1" x14ac:dyDescent="0.25">
      <c r="A920" s="159"/>
      <c r="B920" s="138"/>
      <c r="F920" s="119"/>
    </row>
    <row r="921" spans="1:6" ht="15.75" customHeight="1" x14ac:dyDescent="0.25">
      <c r="A921" s="159"/>
      <c r="B921" s="138"/>
      <c r="F921" s="119"/>
    </row>
    <row r="922" spans="1:6" ht="15.75" customHeight="1" x14ac:dyDescent="0.25">
      <c r="A922" s="159"/>
      <c r="B922" s="138"/>
      <c r="F922" s="119"/>
    </row>
    <row r="923" spans="1:6" ht="15.75" customHeight="1" x14ac:dyDescent="0.25">
      <c r="A923" s="159"/>
      <c r="B923" s="138"/>
      <c r="F923" s="119"/>
    </row>
    <row r="924" spans="1:6" ht="15.75" customHeight="1" x14ac:dyDescent="0.25">
      <c r="A924" s="159"/>
      <c r="B924" s="138"/>
      <c r="F924" s="119"/>
    </row>
    <row r="925" spans="1:6" ht="15.75" customHeight="1" x14ac:dyDescent="0.25">
      <c r="A925" s="159"/>
      <c r="B925" s="138"/>
      <c r="F925" s="119"/>
    </row>
    <row r="926" spans="1:6" ht="15.75" customHeight="1" x14ac:dyDescent="0.25">
      <c r="A926" s="159"/>
      <c r="B926" s="138"/>
      <c r="F926" s="119"/>
    </row>
    <row r="927" spans="1:6" ht="15.75" customHeight="1" x14ac:dyDescent="0.25">
      <c r="A927" s="159"/>
      <c r="B927" s="138"/>
      <c r="F927" s="119"/>
    </row>
    <row r="928" spans="1:6" ht="15.75" customHeight="1" x14ac:dyDescent="0.25">
      <c r="A928" s="159"/>
      <c r="B928" s="138"/>
      <c r="F928" s="119"/>
    </row>
    <row r="929" spans="1:6" ht="15.75" customHeight="1" x14ac:dyDescent="0.25">
      <c r="A929" s="159"/>
      <c r="B929" s="138"/>
      <c r="F929" s="119"/>
    </row>
    <row r="930" spans="1:6" ht="15.75" customHeight="1" x14ac:dyDescent="0.25">
      <c r="A930" s="159"/>
      <c r="B930" s="138"/>
      <c r="F930" s="119"/>
    </row>
    <row r="931" spans="1:6" ht="15.75" customHeight="1" x14ac:dyDescent="0.25">
      <c r="A931" s="159"/>
      <c r="B931" s="138"/>
      <c r="F931" s="119"/>
    </row>
    <row r="932" spans="1:6" ht="15.75" customHeight="1" x14ac:dyDescent="0.25">
      <c r="A932" s="159"/>
      <c r="B932" s="138"/>
      <c r="F932" s="119"/>
    </row>
    <row r="933" spans="1:6" ht="15.75" customHeight="1" x14ac:dyDescent="0.25">
      <c r="A933" s="159"/>
      <c r="B933" s="138"/>
      <c r="F933" s="119"/>
    </row>
    <row r="934" spans="1:6" ht="15.75" customHeight="1" x14ac:dyDescent="0.25">
      <c r="A934" s="159"/>
      <c r="B934" s="138"/>
      <c r="F934" s="119"/>
    </row>
    <row r="935" spans="1:6" ht="15.75" customHeight="1" x14ac:dyDescent="0.25">
      <c r="A935" s="159"/>
      <c r="B935" s="138"/>
      <c r="F935" s="119"/>
    </row>
    <row r="936" spans="1:6" ht="15.75" customHeight="1" x14ac:dyDescent="0.25">
      <c r="A936" s="159"/>
      <c r="B936" s="138"/>
      <c r="F936" s="119"/>
    </row>
    <row r="937" spans="1:6" ht="15.75" customHeight="1" x14ac:dyDescent="0.25">
      <c r="A937" s="159"/>
      <c r="B937" s="138"/>
      <c r="F937" s="119"/>
    </row>
    <row r="938" spans="1:6" ht="15.75" customHeight="1" x14ac:dyDescent="0.25">
      <c r="A938" s="159"/>
      <c r="B938" s="138"/>
      <c r="F938" s="119"/>
    </row>
    <row r="939" spans="1:6" ht="15.75" customHeight="1" x14ac:dyDescent="0.25">
      <c r="A939" s="159"/>
      <c r="B939" s="138"/>
      <c r="F939" s="119"/>
    </row>
    <row r="940" spans="1:6" ht="15.75" customHeight="1" x14ac:dyDescent="0.25">
      <c r="A940" s="159"/>
      <c r="B940" s="138"/>
      <c r="F940" s="119"/>
    </row>
    <row r="941" spans="1:6" ht="15.75" customHeight="1" x14ac:dyDescent="0.25">
      <c r="A941" s="159"/>
      <c r="B941" s="138"/>
      <c r="F941" s="119"/>
    </row>
    <row r="942" spans="1:6" ht="15.75" customHeight="1" x14ac:dyDescent="0.25">
      <c r="A942" s="159"/>
      <c r="B942" s="138"/>
      <c r="F942" s="119"/>
    </row>
    <row r="943" spans="1:6" ht="15.75" customHeight="1" x14ac:dyDescent="0.25">
      <c r="A943" s="159"/>
      <c r="B943" s="138"/>
      <c r="F943" s="119"/>
    </row>
    <row r="944" spans="1:6" ht="15.75" customHeight="1" x14ac:dyDescent="0.25">
      <c r="A944" s="159"/>
      <c r="B944" s="138"/>
      <c r="F944" s="119"/>
    </row>
    <row r="945" spans="1:6" ht="15.75" customHeight="1" x14ac:dyDescent="0.25">
      <c r="A945" s="159"/>
      <c r="B945" s="138"/>
      <c r="F945" s="119"/>
    </row>
    <row r="946" spans="1:6" ht="15.75" customHeight="1" x14ac:dyDescent="0.25">
      <c r="A946" s="159"/>
      <c r="B946" s="138"/>
      <c r="F946" s="119"/>
    </row>
    <row r="947" spans="1:6" ht="15.75" customHeight="1" x14ac:dyDescent="0.25">
      <c r="A947" s="159"/>
      <c r="B947" s="138"/>
      <c r="F947" s="119"/>
    </row>
    <row r="948" spans="1:6" ht="15.75" customHeight="1" x14ac:dyDescent="0.25">
      <c r="A948" s="159"/>
      <c r="B948" s="138"/>
      <c r="F948" s="119"/>
    </row>
    <row r="949" spans="1:6" ht="15.75" customHeight="1" x14ac:dyDescent="0.25">
      <c r="A949" s="159"/>
      <c r="B949" s="138"/>
      <c r="F949" s="119"/>
    </row>
    <row r="950" spans="1:6" ht="15.75" customHeight="1" x14ac:dyDescent="0.25">
      <c r="A950" s="159"/>
      <c r="B950" s="138"/>
      <c r="F950" s="119"/>
    </row>
    <row r="951" spans="1:6" ht="15.75" customHeight="1" x14ac:dyDescent="0.25">
      <c r="A951" s="159"/>
      <c r="B951" s="138"/>
      <c r="F951" s="119"/>
    </row>
    <row r="952" spans="1:6" ht="15.75" customHeight="1" x14ac:dyDescent="0.25">
      <c r="A952" s="159"/>
      <c r="B952" s="138"/>
      <c r="F952" s="119"/>
    </row>
    <row r="953" spans="1:6" ht="15.75" customHeight="1" x14ac:dyDescent="0.25">
      <c r="A953" s="159"/>
      <c r="B953" s="138"/>
      <c r="F953" s="119"/>
    </row>
    <row r="954" spans="1:6" ht="15.75" customHeight="1" x14ac:dyDescent="0.25">
      <c r="A954" s="159"/>
      <c r="B954" s="138"/>
      <c r="F954" s="119"/>
    </row>
    <row r="955" spans="1:6" ht="15.75" customHeight="1" x14ac:dyDescent="0.25">
      <c r="A955" s="159"/>
      <c r="B955" s="138"/>
      <c r="F955" s="119"/>
    </row>
    <row r="956" spans="1:6" ht="15.75" customHeight="1" x14ac:dyDescent="0.25">
      <c r="A956" s="159"/>
      <c r="B956" s="138"/>
      <c r="F956" s="119"/>
    </row>
    <row r="957" spans="1:6" ht="15.75" customHeight="1" x14ac:dyDescent="0.25">
      <c r="A957" s="159"/>
      <c r="B957" s="138"/>
      <c r="F957" s="119"/>
    </row>
    <row r="958" spans="1:6" ht="15.75" customHeight="1" x14ac:dyDescent="0.25">
      <c r="A958" s="159"/>
      <c r="B958" s="138"/>
      <c r="F958" s="119"/>
    </row>
    <row r="959" spans="1:6" ht="15.75" customHeight="1" x14ac:dyDescent="0.25">
      <c r="A959" s="159"/>
      <c r="B959" s="138"/>
      <c r="F959" s="119"/>
    </row>
    <row r="960" spans="1:6" ht="15.75" customHeight="1" x14ac:dyDescent="0.25">
      <c r="A960" s="159"/>
      <c r="B960" s="138"/>
      <c r="F960" s="119"/>
    </row>
    <row r="961" spans="1:6" ht="15.75" customHeight="1" x14ac:dyDescent="0.25">
      <c r="A961" s="159"/>
      <c r="B961" s="138"/>
      <c r="F961" s="119"/>
    </row>
    <row r="962" spans="1:6" ht="15.75" customHeight="1" x14ac:dyDescent="0.25">
      <c r="A962" s="159"/>
      <c r="B962" s="138"/>
      <c r="F962" s="119"/>
    </row>
    <row r="963" spans="1:6" ht="15.75" customHeight="1" x14ac:dyDescent="0.25">
      <c r="A963" s="159"/>
      <c r="B963" s="138"/>
      <c r="F963" s="119"/>
    </row>
    <row r="964" spans="1:6" ht="15.75" customHeight="1" x14ac:dyDescent="0.25">
      <c r="A964" s="159"/>
      <c r="B964" s="138"/>
      <c r="F964" s="119"/>
    </row>
    <row r="965" spans="1:6" ht="15.75" customHeight="1" x14ac:dyDescent="0.25">
      <c r="A965" s="159"/>
      <c r="B965" s="138"/>
      <c r="F965" s="119"/>
    </row>
    <row r="966" spans="1:6" ht="15.75" customHeight="1" x14ac:dyDescent="0.25">
      <c r="A966" s="159"/>
      <c r="B966" s="138"/>
      <c r="F966" s="119"/>
    </row>
    <row r="967" spans="1:6" ht="15.75" customHeight="1" x14ac:dyDescent="0.25">
      <c r="A967" s="159"/>
      <c r="B967" s="138"/>
      <c r="F967" s="119"/>
    </row>
    <row r="968" spans="1:6" ht="15.75" customHeight="1" x14ac:dyDescent="0.25">
      <c r="A968" s="159"/>
      <c r="B968" s="138"/>
      <c r="F968" s="119"/>
    </row>
    <row r="969" spans="1:6" ht="15.75" customHeight="1" x14ac:dyDescent="0.25">
      <c r="A969" s="159"/>
      <c r="B969" s="138"/>
      <c r="F969" s="119"/>
    </row>
    <row r="970" spans="1:6" ht="15.75" customHeight="1" x14ac:dyDescent="0.25">
      <c r="A970" s="159"/>
      <c r="B970" s="138"/>
      <c r="F970" s="119"/>
    </row>
  </sheetData>
  <sheetProtection password="C1F0" sheet="1" objects="1" scenarios="1"/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Mr. Fit HOME</vt:lpstr>
      <vt:lpstr>Despesas</vt:lpstr>
      <vt:lpstr>Receita</vt:lpstr>
      <vt:lpstr>Receita x Despesa</vt:lpstr>
      <vt:lpstr>CARDAPIO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 Mr Fit</dc:creator>
  <cp:keywords>Mr. Fit</cp:keywords>
  <cp:lastModifiedBy>franq</cp:lastModifiedBy>
  <dcterms:created xsi:type="dcterms:W3CDTF">2020-05-25T04:45:05Z</dcterms:created>
  <dcterms:modified xsi:type="dcterms:W3CDTF">2020-09-28T05:15:55Z</dcterms:modified>
</cp:coreProperties>
</file>